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firstSheet="3" activeTab="4"/>
  </bookViews>
  <sheets>
    <sheet name="титульный лист" sheetId="1" r:id="rId1"/>
    <sheet name="калькул.водоснабжения на 15г." sheetId="2" r:id="rId2"/>
    <sheet name="тариф на пит.воду на 2015г." sheetId="3" r:id="rId3"/>
    <sheet name="доступ к системе водоснабж." sheetId="4" r:id="rId4"/>
    <sheet name="калькул.водоотведения на 15г." sheetId="5" r:id="rId5"/>
    <sheet name="тариф на водоотведение на 2015г" sheetId="6" r:id="rId6"/>
    <sheet name="доступ к системе водоотвед." sheetId="7" r:id="rId7"/>
  </sheets>
  <externalReferences>
    <externalReference r:id="rId10"/>
  </externalReferences>
  <definedNames>
    <definedName name="kind_of_activity">'[1]TEHSHEET'!$I$2:$I$6</definedName>
    <definedName name="logic">'[1]TEHSHEET'!$A$2:$A$3</definedName>
    <definedName name="MO_LIST_6">'[1]REESTR_MO'!$B$68:$B$82</definedName>
    <definedName name="MR_LIST">'[1]REESTR_MO'!$D$2:$D$19</definedName>
    <definedName name="region_name">'[1]Инструкция'!$C$6</definedName>
    <definedName name="YEAR">'[1]TEHSHEET'!$C$2:$C$8</definedName>
    <definedName name="А1">#REF!</definedName>
    <definedName name="_xlnm.Print_Titles" localSheetId="4">'калькул.водоотведения на 15г.'!$6:$12</definedName>
    <definedName name="_xlnm.Print_Titles" localSheetId="1">'калькул.водоснабжения на 15г.'!$6:$11</definedName>
    <definedName name="С378">#REF!</definedName>
  </definedNames>
  <calcPr fullCalcOnLoad="1"/>
</workbook>
</file>

<file path=xl/sharedStrings.xml><?xml version="1.0" encoding="utf-8"?>
<sst xmlns="http://schemas.openxmlformats.org/spreadsheetml/2006/main" count="313" uniqueCount="193">
  <si>
    <t>Показатели</t>
  </si>
  <si>
    <t>Ед.изм.</t>
  </si>
  <si>
    <t>с 01.01 по 30.06</t>
  </si>
  <si>
    <t>с 01.07 по 31.08</t>
  </si>
  <si>
    <t>с 01.09 по 31.12</t>
  </si>
  <si>
    <t>2012 год</t>
  </si>
  <si>
    <t>1.</t>
  </si>
  <si>
    <t>Основные натуральные показатели</t>
  </si>
  <si>
    <t xml:space="preserve"> 1.1</t>
  </si>
  <si>
    <t xml:space="preserve"> 1.2</t>
  </si>
  <si>
    <t xml:space="preserve"> 1.3</t>
  </si>
  <si>
    <t>Расход электроэнергии (на технологические нужд)</t>
  </si>
  <si>
    <t>Расход электроэнергии (на вспомогательное производство)</t>
  </si>
  <si>
    <t>тыс.руб.</t>
  </si>
  <si>
    <t>Амортизация</t>
  </si>
  <si>
    <t>Прочие прямые расходы</t>
  </si>
  <si>
    <t>Цеховые расходы</t>
  </si>
  <si>
    <t>3.</t>
  </si>
  <si>
    <t>Удельная производственная себестоимость сточной жидкости</t>
  </si>
  <si>
    <t>руб./м3</t>
  </si>
  <si>
    <t>Затраты на товарную сточную жидкость по производственной себестоимости</t>
  </si>
  <si>
    <t>Общехозяйственные расходы, отнесенные на товарную сточную жидкость</t>
  </si>
  <si>
    <t xml:space="preserve"> %</t>
  </si>
  <si>
    <t>Прибыль (+), убыток (-)</t>
  </si>
  <si>
    <t>Рентабельность</t>
  </si>
  <si>
    <t xml:space="preserve"> 1.4</t>
  </si>
  <si>
    <t xml:space="preserve"> 1.5</t>
  </si>
  <si>
    <t>Расход электроэнергии (на технологические нужды)</t>
  </si>
  <si>
    <t>Себестоимость производства и реализации воды</t>
  </si>
  <si>
    <t>Оплата воды, полученной со стороны</t>
  </si>
  <si>
    <t>Общехозяйственные расходы, отнесенные на товарную воду</t>
  </si>
  <si>
    <t>Производственная себестоимость товарной воды</t>
  </si>
  <si>
    <t>Удельная себестоимость товарной воды</t>
  </si>
  <si>
    <t xml:space="preserve">    Информационная  карта   </t>
  </si>
  <si>
    <r>
      <t xml:space="preserve">1.  </t>
    </r>
    <r>
      <rPr>
        <i/>
        <sz val="12"/>
        <rFont val="Arial Cyr"/>
        <family val="2"/>
      </rPr>
      <t>Полное  наименование  организации:</t>
    </r>
  </si>
  <si>
    <t>ЗАО "Каменногорское   карьероуправление"</t>
  </si>
  <si>
    <r>
      <t xml:space="preserve">2.  </t>
    </r>
    <r>
      <rPr>
        <i/>
        <sz val="12"/>
        <rFont val="Arial Cyr"/>
        <family val="2"/>
      </rPr>
      <t xml:space="preserve">Краткое </t>
    </r>
    <r>
      <rPr>
        <sz val="12"/>
        <rFont val="Arial Cyr"/>
        <family val="2"/>
      </rPr>
      <t xml:space="preserve">  </t>
    </r>
    <r>
      <rPr>
        <i/>
        <sz val="12"/>
        <rFont val="Arial Cyr"/>
        <family val="2"/>
      </rPr>
      <t>наименование  организации:</t>
    </r>
  </si>
  <si>
    <t>ЗАО "ККУ"</t>
  </si>
  <si>
    <r>
      <t xml:space="preserve">3. </t>
    </r>
    <r>
      <rPr>
        <i/>
        <sz val="12"/>
        <rFont val="Arial Cyr"/>
        <family val="2"/>
      </rPr>
      <t>Огранизац</t>
    </r>
    <r>
      <rPr>
        <sz val="12"/>
        <rFont val="Arial Cyr"/>
        <family val="2"/>
      </rPr>
      <t>ио</t>
    </r>
    <r>
      <rPr>
        <i/>
        <sz val="12"/>
        <rFont val="Arial Cyr"/>
        <family val="2"/>
      </rPr>
      <t>нно-правовая форма в  настоящее время:</t>
    </r>
  </si>
  <si>
    <t>частная</t>
  </si>
  <si>
    <r>
      <t xml:space="preserve">4. </t>
    </r>
    <r>
      <rPr>
        <i/>
        <sz val="12"/>
        <rFont val="Arial Cyr"/>
        <family val="2"/>
      </rPr>
      <t>Год  основания   организации:</t>
    </r>
  </si>
  <si>
    <t>22.09.1969г.</t>
  </si>
  <si>
    <r>
      <t xml:space="preserve">5. </t>
    </r>
    <r>
      <rPr>
        <i/>
        <sz val="12"/>
        <rFont val="Arial Cyr"/>
        <family val="2"/>
      </rPr>
      <t>Юридический  адрес:</t>
    </r>
  </si>
  <si>
    <t xml:space="preserve">  Ленинградская  область </t>
  </si>
  <si>
    <t xml:space="preserve">  Выборгский  р-он</t>
  </si>
  <si>
    <r>
      <t xml:space="preserve">6. </t>
    </r>
    <r>
      <rPr>
        <i/>
        <sz val="12"/>
        <rFont val="Arial Cyr"/>
        <family val="2"/>
      </rPr>
      <t xml:space="preserve">Отрасль:      </t>
    </r>
  </si>
  <si>
    <t xml:space="preserve">  производство  строительных  материалов</t>
  </si>
  <si>
    <t>7. Почтовый  адрес:</t>
  </si>
  <si>
    <r>
      <t xml:space="preserve">9. Адрес  электронной почты </t>
    </r>
    <r>
      <rPr>
        <b/>
        <i/>
        <sz val="12"/>
        <rFont val="Arial Cyr"/>
        <family val="2"/>
      </rPr>
      <t xml:space="preserve"> kky_fin@inbox.ru</t>
    </r>
  </si>
  <si>
    <r>
      <t xml:space="preserve">10. ИНН  предприятия    </t>
    </r>
    <r>
      <rPr>
        <b/>
        <i/>
        <sz val="12"/>
        <rFont val="Arial Cyr"/>
        <family val="0"/>
      </rPr>
      <t>4704002227</t>
    </r>
  </si>
  <si>
    <t>11. Генеральный  директор  (Ф.И.О.,тел)</t>
  </si>
  <si>
    <t>12. Ответственный  исполнитель:  главный  экономист</t>
  </si>
  <si>
    <t>Шиленкова  Елена  Юрьевна</t>
  </si>
  <si>
    <t>48-389</t>
  </si>
  <si>
    <t>13. Наименование  выпускаемой  продукции</t>
  </si>
  <si>
    <t>Щебень</t>
  </si>
  <si>
    <t>Отсев  дробления  горных  пород</t>
  </si>
  <si>
    <t>Фракционированный  песок</t>
  </si>
  <si>
    <t>т.м3</t>
  </si>
  <si>
    <t>№ п/п</t>
  </si>
  <si>
    <t>Наименование статьи</t>
  </si>
  <si>
    <t>1 квартал</t>
  </si>
  <si>
    <t>2 квартал</t>
  </si>
  <si>
    <t>3 квартал</t>
  </si>
  <si>
    <t>4 квартал</t>
  </si>
  <si>
    <t>1.1</t>
  </si>
  <si>
    <t>1.2</t>
  </si>
  <si>
    <t>1.3</t>
  </si>
  <si>
    <t>1.4</t>
  </si>
  <si>
    <t>ЗАО  "Каменногорское  карьероуправление 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</si>
  <si>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</si>
  <si>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очистки  сточных  вод</t>
  </si>
  <si>
    <t xml:space="preserve">                      потребителям   муниципального   образования "Выборгский район"  </t>
  </si>
  <si>
    <t>Факт</t>
  </si>
  <si>
    <t>Тарифы  на питьевую  воду  ,отпускаемую  ЗАО "Каменногорское карьероуправление "</t>
  </si>
  <si>
    <t>Тарифы  на водоотведение  ,отпускаемые  ЗАО "Каменногорское карьероуправление "</t>
  </si>
  <si>
    <t>установлены  тарифы  на   питьевую   воду  :</t>
  </si>
  <si>
    <t>ЗАО "Каменногорское карьероуправление"</t>
  </si>
  <si>
    <t>Калькуляция себестоимости услуг по водоснабжению</t>
  </si>
  <si>
    <t>2013 год</t>
  </si>
  <si>
    <t>Предусмотрено в тарифе</t>
  </si>
  <si>
    <t>ожидаемое исполнение по данным предприятия</t>
  </si>
  <si>
    <t>план предприятия</t>
  </si>
  <si>
    <t>утверждено в тарифе</t>
  </si>
  <si>
    <t>По данным предприятия</t>
  </si>
  <si>
    <t xml:space="preserve"> с 01.01 по 30.06</t>
  </si>
  <si>
    <t>с 01.07 по 31.12</t>
  </si>
  <si>
    <t>2</t>
  </si>
  <si>
    <t>3</t>
  </si>
  <si>
    <t>4</t>
  </si>
  <si>
    <t>5</t>
  </si>
  <si>
    <t>8</t>
  </si>
  <si>
    <t>9</t>
  </si>
  <si>
    <t>10</t>
  </si>
  <si>
    <t>11</t>
  </si>
  <si>
    <t>12</t>
  </si>
  <si>
    <t>13</t>
  </si>
  <si>
    <t>Пропущено воды через водопроводные очистные сооружения</t>
  </si>
  <si>
    <t>Отпущено воды потребителям - всего,  в том числе:</t>
  </si>
  <si>
    <t xml:space="preserve"> 1.2.1</t>
  </si>
  <si>
    <t>- Производственно-хозяйственные нужды</t>
  </si>
  <si>
    <t xml:space="preserve"> 1.2.2</t>
  </si>
  <si>
    <t>- На нужды собственных подразделений (цехов)</t>
  </si>
  <si>
    <t>- Товарная вода</t>
  </si>
  <si>
    <t>т.кВтч</t>
  </si>
  <si>
    <t>Расход электроэнергии (на общепроизводственные нужды)</t>
  </si>
  <si>
    <t xml:space="preserve"> 2.</t>
  </si>
  <si>
    <t xml:space="preserve"> 2.1</t>
  </si>
  <si>
    <t>Материалы - всего</t>
  </si>
  <si>
    <t xml:space="preserve"> 2.2</t>
  </si>
  <si>
    <t>Расходы на электроэнергию - всего, в том числе:</t>
  </si>
  <si>
    <t xml:space="preserve"> 2.3</t>
  </si>
  <si>
    <t>Амортизация основных средств</t>
  </si>
  <si>
    <t xml:space="preserve"> 2.4</t>
  </si>
  <si>
    <t>Аренда основных средств</t>
  </si>
  <si>
    <t xml:space="preserve"> 2.5</t>
  </si>
  <si>
    <t>Ремонт и техническое обслуживание основных средств</t>
  </si>
  <si>
    <t xml:space="preserve"> 2.6</t>
  </si>
  <si>
    <t>Расходы на оплату труда основного производственного персонала.</t>
  </si>
  <si>
    <t xml:space="preserve"> 2.7</t>
  </si>
  <si>
    <t>Отчисления на социальное страхование производственного персонала</t>
  </si>
  <si>
    <t xml:space="preserve"> 2.8 </t>
  </si>
  <si>
    <t xml:space="preserve"> 2.9 </t>
  </si>
  <si>
    <t xml:space="preserve"> 2.10</t>
  </si>
  <si>
    <t xml:space="preserve"> 2.10.1</t>
  </si>
  <si>
    <t>Технического качества</t>
  </si>
  <si>
    <t xml:space="preserve"> 2.10.2</t>
  </si>
  <si>
    <t>Питьевого качества</t>
  </si>
  <si>
    <t>Удельная производственная себестоимость воды</t>
  </si>
  <si>
    <t xml:space="preserve"> 4.</t>
  </si>
  <si>
    <t>Затраты на товарную воду по производственной себестоимости</t>
  </si>
  <si>
    <t xml:space="preserve"> 5.</t>
  </si>
  <si>
    <t xml:space="preserve"> 6.</t>
  </si>
  <si>
    <t xml:space="preserve"> 7.</t>
  </si>
  <si>
    <t xml:space="preserve"> 8.</t>
  </si>
  <si>
    <t xml:space="preserve">Прибыль (+), убыток (-) </t>
  </si>
  <si>
    <t xml:space="preserve"> 9.</t>
  </si>
  <si>
    <t xml:space="preserve"> 10.</t>
  </si>
  <si>
    <t>Стоимость отпущенной воды по тарифам</t>
  </si>
  <si>
    <t xml:space="preserve"> 11.</t>
  </si>
  <si>
    <t>Тарифы на услугу</t>
  </si>
  <si>
    <t>Калькуляция себестоимости услуги водоотведения и очистки сточных вод</t>
  </si>
  <si>
    <t>Ожидаемое, Итого</t>
  </si>
  <si>
    <t>Ожидаемое, 1 период</t>
  </si>
  <si>
    <t>Ожидаемое, 2 период</t>
  </si>
  <si>
    <t>Ожидаемое, 3 период</t>
  </si>
  <si>
    <t xml:space="preserve"> 1.</t>
  </si>
  <si>
    <t xml:space="preserve">Пропущенно сточной жидкости - всего, </t>
  </si>
  <si>
    <t>в том числе, пропущено собственных  стоков</t>
  </si>
  <si>
    <t>Товарные стоки</t>
  </si>
  <si>
    <t>Расходы водоотведения и очистки сточных вод</t>
  </si>
  <si>
    <t xml:space="preserve"> 2.2.</t>
  </si>
  <si>
    <t>Аренда</t>
  </si>
  <si>
    <t>Расходы на оплату труда основного производственного персонала</t>
  </si>
  <si>
    <t xml:space="preserve"> 2.8</t>
  </si>
  <si>
    <t xml:space="preserve"> 2.9</t>
  </si>
  <si>
    <t>Итого себестоимость товарной сточной жидкости</t>
  </si>
  <si>
    <t>Удельная себестоимость товарной сточной жидкости</t>
  </si>
  <si>
    <t xml:space="preserve">Рентабельность </t>
  </si>
  <si>
    <t>Стоимость  стоков по тарифам</t>
  </si>
  <si>
    <t>Услуги в сфере водоснабжения , водоотведения</t>
  </si>
  <si>
    <t xml:space="preserve">              и очистки сточных  вод .</t>
  </si>
  <si>
    <t>Черноморец    Анатолий  Николаевич       95 -862</t>
  </si>
  <si>
    <t>2014 год</t>
  </si>
  <si>
    <t>6</t>
  </si>
  <si>
    <t>7</t>
  </si>
  <si>
    <t>Генеральный  директор  :</t>
  </si>
  <si>
    <t>А.Н.Черноморец</t>
  </si>
  <si>
    <t>Гл.экономист :</t>
  </si>
  <si>
    <t>Е.Ю.Шиленкова</t>
  </si>
  <si>
    <t xml:space="preserve">Телефон ( 813 78) 48-389   </t>
  </si>
  <si>
    <t>Адрес  электронной почты  kky_fin@inbox.ru</t>
  </si>
  <si>
    <t>о количестве поданных и зарегистрированных заявок на подключение к системе холодного водоснабжения</t>
  </si>
  <si>
    <t>о количестве исполненных заявок на подключение к системе холодного водоснабжения</t>
  </si>
  <si>
    <t>о количестве заявок на подключение к системе  холодного водоснабжения, по которым принято решение об отказе в подключении</t>
  </si>
  <si>
    <t>о резерве мощности системы  холодного водоснабжения</t>
  </si>
  <si>
    <t>резерв отсутствует</t>
  </si>
  <si>
    <t xml:space="preserve">                                   ЗАО  "Каменногорское  карьероуправление "</t>
  </si>
  <si>
    <t xml:space="preserve">о количестве поданных и зарегистрированных заявок на подключение к системе  водоотведения </t>
  </si>
  <si>
    <t>о количестве исполненных заявок на подключение к системе  водоотведения</t>
  </si>
  <si>
    <t>о количестве заявок на подключение к системе  водоотведения, по которым принято решение об отказе в подключении</t>
  </si>
  <si>
    <t>о резерве мощности системы  водоотведения</t>
  </si>
  <si>
    <t xml:space="preserve">  п.Гранитный  карьер</t>
  </si>
  <si>
    <r>
      <t>8. Телефон /факс ( 813 78) 95 -862</t>
    </r>
    <r>
      <rPr>
        <b/>
        <i/>
        <sz val="12"/>
        <rFont val="Arial Cyr"/>
        <family val="2"/>
      </rPr>
      <t xml:space="preserve">  </t>
    </r>
  </si>
  <si>
    <t>2015 год</t>
  </si>
  <si>
    <t xml:space="preserve">Расходы на электроэнергию </t>
  </si>
  <si>
    <t xml:space="preserve">                               Каменногорское  городское  поселение  в 2015 году.</t>
  </si>
  <si>
    <t>Приказом   Комитета по тарифам и ценовой политике (ЛенРТК)   от 20.11.2014г.  № 163 -п</t>
  </si>
  <si>
    <t>1.  С  вводом  в действие   с 01.01.2015г.   по 30.06.2015г.  тариф  - 9,37 руб/м3  без НДС .</t>
  </si>
  <si>
    <t>2.  С  вводом  в действие   с 01.07.2015г.   по 31.12.2015г.  тариф  - 10,33  руб./м3  без НДС</t>
  </si>
  <si>
    <t xml:space="preserve">                  2015  год </t>
  </si>
  <si>
    <t>1.  С  вводом  в действие   с 01.01.2015г.   по 30.06.2015г.  тариф  - 4,17 руб/м3  без НДС .</t>
  </si>
  <si>
    <t>2.  С  вводом  в действие   с 01.07.2015г.   по 31.12.2015г.  тариф  - 4,60  руб./м3  без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</si>
</sst>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0.0000"/>
    <numFmt numFmtId="171" formatCode="0.000"/>
    <numFmt numFmtId="172" formatCode="0.00000"/>
    <numFmt numFmtId="173" formatCode="0.00000000"/>
    <numFmt numFmtId="174" formatCode="0.000000000"/>
    <numFmt numFmtId="175" formatCode="0.0000000000"/>
    <numFmt numFmtId="176" formatCode="0.00000000000"/>
    <numFmt numFmtId="177" formatCode="0.0000000"/>
    <numFmt numFmtId="178" formatCode="0.000000"/>
    <numFmt numFmtId="179" formatCode="#,##0.000"/>
  </numFmts>
  <fonts count="3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2"/>
      <name val="Arial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i/>
      <sz val="16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i/>
      <sz val="26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Helv"/>
      <family val="0"/>
    </font>
    <font>
      <sz val="11"/>
      <name val="Tahoma"/>
      <family val="0"/>
    </font>
    <font>
      <b/>
      <sz val="11"/>
      <name val="Tahoma"/>
      <family val="2"/>
    </font>
    <font>
      <b/>
      <sz val="11"/>
      <name val="Arial"/>
      <family val="0"/>
    </font>
    <font>
      <b/>
      <sz val="11"/>
      <color indexed="41"/>
      <name val="Tahoma"/>
      <family val="0"/>
    </font>
    <font>
      <b/>
      <sz val="11"/>
      <color indexed="9"/>
      <name val="Tahoma"/>
      <family val="0"/>
    </font>
    <font>
      <sz val="11"/>
      <color indexed="41"/>
      <name val="Tahoma"/>
      <family val="0"/>
    </font>
    <font>
      <sz val="11"/>
      <color indexed="9"/>
      <name val="Tahoma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19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0" xfId="19" applyFont="1">
      <alignment/>
      <protection/>
    </xf>
    <xf numFmtId="0" fontId="12" fillId="0" borderId="0" xfId="19" applyFont="1" applyFill="1">
      <alignment/>
      <protection/>
    </xf>
    <xf numFmtId="0" fontId="12" fillId="0" borderId="0" xfId="19" applyFont="1">
      <alignment/>
      <protection/>
    </xf>
    <xf numFmtId="0" fontId="14" fillId="0" borderId="0" xfId="19" applyFont="1" applyFill="1">
      <alignment/>
      <protection/>
    </xf>
    <xf numFmtId="0" fontId="8" fillId="0" borderId="0" xfId="19" applyFill="1">
      <alignment/>
      <protection/>
    </xf>
    <xf numFmtId="0" fontId="11" fillId="0" borderId="0" xfId="19" applyFont="1" applyFill="1">
      <alignment/>
      <protection/>
    </xf>
    <xf numFmtId="0" fontId="15" fillId="0" borderId="0" xfId="19" applyFont="1" applyFill="1">
      <alignment/>
      <protection/>
    </xf>
    <xf numFmtId="0" fontId="16" fillId="0" borderId="0" xfId="19" applyFont="1" applyFill="1">
      <alignment/>
      <protection/>
    </xf>
    <xf numFmtId="0" fontId="17" fillId="0" borderId="0" xfId="19" applyFont="1" applyFill="1">
      <alignment/>
      <protection/>
    </xf>
    <xf numFmtId="0" fontId="13" fillId="0" borderId="0" xfId="19" applyFont="1" applyFill="1">
      <alignment/>
      <protection/>
    </xf>
    <xf numFmtId="0" fontId="13" fillId="0" borderId="0" xfId="19" applyFont="1" applyFill="1">
      <alignment/>
      <protection/>
    </xf>
    <xf numFmtId="0" fontId="11" fillId="0" borderId="0" xfId="19" applyFont="1" applyFill="1">
      <alignment/>
      <protection/>
    </xf>
    <xf numFmtId="0" fontId="18" fillId="0" borderId="0" xfId="19" applyFont="1" applyFill="1">
      <alignment/>
      <protection/>
    </xf>
    <xf numFmtId="0" fontId="19" fillId="0" borderId="0" xfId="19" applyFont="1" applyFill="1">
      <alignment/>
      <protection/>
    </xf>
    <xf numFmtId="0" fontId="13" fillId="0" borderId="0" xfId="19" applyFont="1" applyFill="1" applyAlignment="1">
      <alignment horizontal="left"/>
      <protection/>
    </xf>
    <xf numFmtId="0" fontId="11" fillId="0" borderId="0" xfId="19" applyFont="1" applyFill="1" applyAlignment="1">
      <alignment horizontal="left"/>
      <protection/>
    </xf>
    <xf numFmtId="0" fontId="9" fillId="0" borderId="0" xfId="19" applyFont="1" applyFill="1">
      <alignment/>
      <protection/>
    </xf>
    <xf numFmtId="0" fontId="20" fillId="0" borderId="0" xfId="19" applyFont="1">
      <alignment/>
      <protection/>
    </xf>
    <xf numFmtId="0" fontId="16" fillId="0" borderId="0" xfId="19" applyFont="1">
      <alignment/>
      <protection/>
    </xf>
    <xf numFmtId="0" fontId="21" fillId="0" borderId="0" xfId="19" applyFont="1">
      <alignment/>
      <protection/>
    </xf>
    <xf numFmtId="0" fontId="14" fillId="0" borderId="0" xfId="19" applyFont="1">
      <alignment/>
      <protection/>
    </xf>
    <xf numFmtId="0" fontId="22" fillId="0" borderId="0" xfId="19" applyFont="1">
      <alignment/>
      <protection/>
    </xf>
    <xf numFmtId="0" fontId="23" fillId="0" borderId="0" xfId="19" applyFont="1">
      <alignment/>
      <protection/>
    </xf>
    <xf numFmtId="0" fontId="10" fillId="0" borderId="0" xfId="19" applyFont="1">
      <alignment/>
      <protection/>
    </xf>
    <xf numFmtId="0" fontId="24" fillId="0" borderId="0" xfId="19" applyFont="1">
      <alignment/>
      <protection/>
    </xf>
    <xf numFmtId="0" fontId="5" fillId="0" borderId="0" xfId="0" applyFont="1" applyFill="1" applyAlignment="1">
      <alignment/>
    </xf>
    <xf numFmtId="49" fontId="25" fillId="0" borderId="0" xfId="0" applyNumberFormat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3" fontId="25" fillId="0" borderId="0" xfId="0" applyNumberFormat="1" applyAlignment="1">
      <alignment horizontal="center" vertical="center" wrapText="1"/>
    </xf>
    <xf numFmtId="3" fontId="18" fillId="0" borderId="0" xfId="0" applyNumberFormat="1" applyFont="1" applyAlignment="1">
      <alignment horizontal="center" vertical="center" wrapText="1"/>
    </xf>
    <xf numFmtId="49" fontId="25" fillId="0" borderId="1" xfId="0" applyNumberForma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3" fontId="25" fillId="0" borderId="1" xfId="0" applyNumberForma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3" xfId="0" applyNumberForma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left" vertical="center" wrapText="1"/>
    </xf>
    <xf numFmtId="3" fontId="25" fillId="0" borderId="4" xfId="0" applyNumberFormat="1" applyBorder="1" applyAlignment="1">
      <alignment horizontal="center" vertical="center" wrapText="1"/>
    </xf>
    <xf numFmtId="3" fontId="25" fillId="0" borderId="5" xfId="0" applyNumberForma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25" fillId="0" borderId="0" xfId="0" applyNumberFormat="1" applyFill="1" applyAlignment="1">
      <alignment horizontal="center" vertical="center" wrapText="1"/>
    </xf>
    <xf numFmtId="3" fontId="25" fillId="0" borderId="3" xfId="0" applyNumberFormat="1" applyBorder="1" applyAlignment="1">
      <alignment horizontal="center" vertical="center" wrapText="1"/>
    </xf>
    <xf numFmtId="3" fontId="28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29" fillId="0" borderId="0" xfId="0" applyNumberFormat="1" applyFont="1" applyFill="1" applyBorder="1" applyAlignment="1" applyProtection="1">
      <alignment horizontal="left" vertical="center" wrapText="1"/>
      <protection/>
    </xf>
    <xf numFmtId="49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29" fillId="0" borderId="1" xfId="0" applyNumberFormat="1" applyFont="1" applyFill="1" applyBorder="1" applyAlignment="1" applyProtection="1">
      <alignment horizontal="center" vertical="center" wrapText="1"/>
      <protection/>
    </xf>
    <xf numFmtId="49" fontId="30" fillId="0" borderId="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49" fontId="29" fillId="0" borderId="2" xfId="0" applyNumberFormat="1" applyFont="1" applyFill="1" applyBorder="1" applyAlignment="1" applyProtection="1">
      <alignment horizontal="center" vertical="center" wrapText="1"/>
      <protection/>
    </xf>
    <xf numFmtId="0" fontId="31" fillId="0" borderId="2" xfId="0" applyFont="1" applyFill="1" applyBorder="1" applyAlignment="1">
      <alignment horizontal="center" vertical="center"/>
    </xf>
    <xf numFmtId="49" fontId="30" fillId="0" borderId="2" xfId="0" applyNumberFormat="1" applyFont="1" applyFill="1" applyBorder="1" applyAlignment="1" applyProtection="1">
      <alignment horizontal="center" vertical="center" wrapText="1"/>
      <protection/>
    </xf>
    <xf numFmtId="16" fontId="5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 applyProtection="1">
      <alignment horizontal="left" vertical="center" wrapText="1"/>
      <protection/>
    </xf>
    <xf numFmtId="4" fontId="29" fillId="0" borderId="1" xfId="0" applyNumberFormat="1" applyFont="1" applyFill="1" applyBorder="1" applyAlignment="1" applyProtection="1">
      <alignment horizontal="center" vertical="center" wrapText="1"/>
      <protection/>
    </xf>
    <xf numFmtId="0" fontId="31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 applyProtection="1">
      <alignment horizontal="left" vertical="center" wrapText="1"/>
      <protection/>
    </xf>
    <xf numFmtId="179" fontId="30" fillId="0" borderId="1" xfId="0" applyNumberFormat="1" applyFont="1" applyFill="1" applyBorder="1" applyAlignment="1" applyProtection="1">
      <alignment horizontal="center" vertical="center" wrapText="1"/>
      <protection/>
    </xf>
    <xf numFmtId="4" fontId="30" fillId="0" borderId="1" xfId="0" applyNumberFormat="1" applyFont="1" applyFill="1" applyBorder="1" applyAlignment="1" applyProtection="1">
      <alignment horizontal="center" vertical="center" wrapText="1"/>
      <protection/>
    </xf>
    <xf numFmtId="4" fontId="32" fillId="0" borderId="1" xfId="0" applyNumberFormat="1" applyFont="1" applyFill="1" applyBorder="1" applyAlignment="1" applyProtection="1">
      <alignment horizontal="center" vertical="center" wrapText="1"/>
      <protection/>
    </xf>
    <xf numFmtId="4" fontId="33" fillId="0" borderId="1" xfId="0" applyNumberFormat="1" applyFont="1" applyFill="1" applyBorder="1" applyAlignment="1" applyProtection="1">
      <alignment horizontal="center" vertical="center" wrapText="1"/>
      <protection/>
    </xf>
    <xf numFmtId="4" fontId="34" fillId="0" borderId="1" xfId="0" applyNumberFormat="1" applyFont="1" applyFill="1" applyBorder="1" applyAlignment="1" applyProtection="1">
      <alignment horizontal="center" vertical="center" wrapText="1"/>
      <protection/>
    </xf>
    <xf numFmtId="49" fontId="29" fillId="0" borderId="1" xfId="0" applyNumberFormat="1" applyFont="1" applyFill="1" applyBorder="1" applyAlignment="1" applyProtection="1">
      <alignment horizontal="right" vertical="center" wrapText="1"/>
      <protection/>
    </xf>
    <xf numFmtId="4" fontId="3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79" fontId="29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>
      <alignment/>
    </xf>
    <xf numFmtId="0" fontId="27" fillId="0" borderId="0" xfId="19" applyFont="1" applyFill="1">
      <alignment/>
      <protection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0" xfId="19" applyFont="1" applyFill="1">
      <alignment/>
      <protection/>
    </xf>
    <xf numFmtId="3" fontId="25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 applyProtection="1">
      <alignment horizontal="center" vertical="center" wrapText="1"/>
      <protection/>
    </xf>
    <xf numFmtId="49" fontId="29" fillId="0" borderId="6" xfId="0" applyNumberFormat="1" applyFont="1" applyFill="1" applyBorder="1" applyAlignment="1" applyProtection="1">
      <alignment horizontal="center" vertical="center" wrapText="1"/>
      <protection/>
    </xf>
    <xf numFmtId="49" fontId="29" fillId="0" borderId="7" xfId="0" applyNumberFormat="1" applyFont="1" applyFill="1" applyBorder="1" applyAlignment="1" applyProtection="1">
      <alignment horizontal="center" vertical="center" wrapText="1"/>
      <protection/>
    </xf>
    <xf numFmtId="49" fontId="29" fillId="0" borderId="2" xfId="0" applyNumberFormat="1" applyFont="1" applyFill="1" applyBorder="1" applyAlignment="1" applyProtection="1">
      <alignment horizontal="center" vertical="center" wrapText="1"/>
      <protection/>
    </xf>
    <xf numFmtId="49" fontId="30" fillId="3" borderId="1" xfId="0" applyNumberFormat="1" applyFont="1" applyFill="1" applyBorder="1" applyAlignment="1" applyProtection="1">
      <alignment horizontal="center" vertical="center" wrapText="1"/>
      <protection/>
    </xf>
    <xf numFmtId="49" fontId="30" fillId="0" borderId="1" xfId="0" applyNumberFormat="1" applyFont="1" applyFill="1" applyBorder="1" applyAlignment="1" applyProtection="1">
      <alignment horizontal="center" vertical="center" wrapText="1"/>
      <protection/>
    </xf>
    <xf numFmtId="49" fontId="30" fillId="0" borderId="3" xfId="0" applyNumberFormat="1" applyFont="1" applyFill="1" applyBorder="1" applyAlignment="1" applyProtection="1">
      <alignment horizontal="center" vertical="center" wrapText="1"/>
      <protection/>
    </xf>
    <xf numFmtId="49" fontId="30" fillId="0" borderId="4" xfId="0" applyNumberFormat="1" applyFont="1" applyFill="1" applyBorder="1" applyAlignment="1" applyProtection="1">
      <alignment horizontal="center" vertical="center" wrapText="1"/>
      <protection/>
    </xf>
    <xf numFmtId="49" fontId="30" fillId="0" borderId="5" xfId="0" applyNumberFormat="1" applyFont="1" applyFill="1" applyBorder="1" applyAlignment="1" applyProtection="1">
      <alignment horizontal="center" vertical="center" wrapText="1"/>
      <protection/>
    </xf>
    <xf numFmtId="49" fontId="29" fillId="0" borderId="0" xfId="0" applyNumberFormat="1" applyFont="1" applyFill="1" applyBorder="1" applyAlignment="1" applyProtection="1">
      <alignment horizontal="left" vertical="center" wrapText="1"/>
      <protection/>
    </xf>
    <xf numFmtId="49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18" fillId="0" borderId="6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2" borderId="9" xfId="0" applyNumberFormat="1" applyFont="1" applyFill="1" applyBorder="1" applyAlignment="1" applyProtection="1">
      <alignment horizontal="center" vertical="center" wrapText="1"/>
      <protection/>
    </xf>
    <xf numFmtId="0" fontId="7" fillId="2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7" fillId="0" borderId="0" xfId="0" applyFont="1" applyAlignment="1">
      <alignment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Данные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PRICE.HVS_v4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цены (2)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6">
          <cell r="C6" t="str">
            <v>Ленинградская область</v>
          </cell>
        </row>
      </sheetData>
      <sheetData sheetId="11">
        <row r="2">
          <cell r="A2" t="str">
            <v>да</v>
          </cell>
          <cell r="C2">
            <v>2009</v>
          </cell>
          <cell r="I2" t="str">
            <v>Оказание услуг в сфере водоснабжения</v>
          </cell>
        </row>
        <row r="3">
          <cell r="A3" t="str">
            <v>нет</v>
          </cell>
          <cell r="C3">
            <v>2010</v>
          </cell>
          <cell r="I3" t="str">
            <v>Оказание услуг в сфере водоснабжения и очистки сточных вод</v>
          </cell>
        </row>
        <row r="4">
          <cell r="C4">
            <v>2011</v>
          </cell>
          <cell r="I4" t="str">
            <v>Транспортировка воды</v>
          </cell>
        </row>
        <row r="5">
          <cell r="C5">
            <v>2012</v>
          </cell>
          <cell r="I5" t="str">
            <v>Оказание услуг в сфере водоснабжения и транспортировка воды</v>
          </cell>
        </row>
        <row r="6">
          <cell r="C6">
            <v>2013</v>
          </cell>
          <cell r="I6" t="str">
            <v>Оказание услуг в сфере водоснабжения и очистки сточных вод, транспортировка воды</v>
          </cell>
        </row>
        <row r="7">
          <cell r="C7">
            <v>2014</v>
          </cell>
        </row>
        <row r="8">
          <cell r="C8">
            <v>2015</v>
          </cell>
        </row>
      </sheetData>
      <sheetData sheetId="14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68">
          <cell r="B68" t="str">
            <v>Выборгский муниципальный район</v>
          </cell>
        </row>
        <row r="69">
          <cell r="B69" t="str">
            <v>Выборгское</v>
          </cell>
        </row>
        <row r="70">
          <cell r="B70" t="str">
            <v>Высоцкое</v>
          </cell>
        </row>
        <row r="71">
          <cell r="B71" t="str">
            <v>Глебычевское</v>
          </cell>
        </row>
        <row r="72">
          <cell r="B72" t="str">
            <v>Гончаровское</v>
          </cell>
        </row>
        <row r="73">
          <cell r="B73" t="str">
            <v>Каменногорское</v>
          </cell>
        </row>
        <row r="74">
          <cell r="B74" t="str">
            <v>Красносельское</v>
          </cell>
        </row>
        <row r="75">
          <cell r="B75" t="str">
            <v>Лесогорское</v>
          </cell>
        </row>
        <row r="76">
          <cell r="B76" t="str">
            <v>Первомайское</v>
          </cell>
        </row>
        <row r="77">
          <cell r="B77" t="str">
            <v>Полянское</v>
          </cell>
        </row>
        <row r="78">
          <cell r="B78" t="str">
            <v>Приморское</v>
          </cell>
        </row>
        <row r="79">
          <cell r="B79" t="str">
            <v>Рощинское</v>
          </cell>
        </row>
        <row r="80">
          <cell r="B80" t="str">
            <v>Светогорское</v>
          </cell>
        </row>
        <row r="81">
          <cell r="B81" t="str">
            <v>Селезневское</v>
          </cell>
        </row>
        <row r="82">
          <cell r="B82" t="str">
            <v>Советское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A2:I67"/>
  <sheetViews>
    <sheetView workbookViewId="0" topLeftCell="A17">
      <selection activeCell="B32" sqref="B32"/>
    </sheetView>
  </sheetViews>
  <sheetFormatPr defaultColWidth="9.140625" defaultRowHeight="12.75"/>
  <cols>
    <col min="1" max="2" width="9.140625" style="3" customWidth="1"/>
    <col min="3" max="3" width="12.28125" style="3" customWidth="1"/>
    <col min="4" max="16384" width="9.140625" style="3" customWidth="1"/>
  </cols>
  <sheetData>
    <row r="2" spans="1:5" ht="18.75">
      <c r="A2" s="4"/>
      <c r="B2" s="4"/>
      <c r="C2" s="5" t="s">
        <v>33</v>
      </c>
      <c r="D2" s="4"/>
      <c r="E2" s="4"/>
    </row>
    <row r="3" spans="1:9" ht="15">
      <c r="A3" s="6"/>
      <c r="B3" s="6"/>
      <c r="C3" s="6"/>
      <c r="D3" s="6"/>
      <c r="E3" s="6"/>
      <c r="F3" s="6"/>
      <c r="G3" s="6"/>
      <c r="H3" s="6"/>
      <c r="I3" s="6"/>
    </row>
    <row r="4" spans="1:3" ht="33">
      <c r="A4" s="26" t="s">
        <v>160</v>
      </c>
      <c r="C4" s="27"/>
    </row>
    <row r="5" spans="1:3" s="30" customFormat="1" ht="18.75">
      <c r="A5" s="28" t="s">
        <v>161</v>
      </c>
      <c r="B5" s="29"/>
      <c r="C5" s="28"/>
    </row>
    <row r="6" spans="1:5" ht="18">
      <c r="A6" s="4"/>
      <c r="B6" s="4"/>
      <c r="C6" s="4"/>
      <c r="D6" s="4"/>
      <c r="E6" s="4"/>
    </row>
    <row r="7" spans="1:7" ht="15">
      <c r="A7" s="7" t="s">
        <v>34</v>
      </c>
      <c r="B7" s="7"/>
      <c r="C7" s="7"/>
      <c r="D7" s="7"/>
      <c r="E7" s="7"/>
      <c r="F7" s="7"/>
      <c r="G7" s="8"/>
    </row>
    <row r="8" spans="1:8" ht="20.25">
      <c r="A8" s="4"/>
      <c r="B8" s="9" t="s">
        <v>35</v>
      </c>
      <c r="C8" s="9"/>
      <c r="D8" s="9"/>
      <c r="E8" s="9"/>
      <c r="F8" s="9"/>
      <c r="G8" s="9"/>
      <c r="H8" s="9"/>
    </row>
    <row r="9" spans="1:7" ht="15">
      <c r="A9" s="7" t="s">
        <v>36</v>
      </c>
      <c r="B9" s="7"/>
      <c r="C9" s="7"/>
      <c r="D9" s="7"/>
      <c r="E9" s="7"/>
      <c r="F9" s="7"/>
      <c r="G9" s="10"/>
    </row>
    <row r="10" spans="2:8" ht="20.25">
      <c r="B10" s="9" t="s">
        <v>37</v>
      </c>
      <c r="C10" s="9"/>
      <c r="D10" s="9"/>
      <c r="E10" s="9"/>
      <c r="F10" s="9"/>
      <c r="G10" s="9"/>
      <c r="H10" s="9"/>
    </row>
    <row r="11" spans="1:9" ht="15">
      <c r="A11" s="7" t="s">
        <v>38</v>
      </c>
      <c r="B11" s="7"/>
      <c r="C11" s="7"/>
      <c r="D11" s="7"/>
      <c r="E11" s="7"/>
      <c r="F11" s="7"/>
      <c r="G11" s="7"/>
      <c r="H11" s="7"/>
      <c r="I11" s="7"/>
    </row>
    <row r="12" spans="1:9" ht="15">
      <c r="A12" s="10"/>
      <c r="B12" s="11" t="s">
        <v>39</v>
      </c>
      <c r="C12" s="10"/>
      <c r="D12" s="10"/>
      <c r="E12" s="10"/>
      <c r="F12" s="10"/>
      <c r="G12" s="10"/>
      <c r="H12" s="10"/>
      <c r="I12" s="10"/>
    </row>
    <row r="13" spans="1:9" ht="15">
      <c r="A13" s="7" t="s">
        <v>40</v>
      </c>
      <c r="B13" s="7"/>
      <c r="C13" s="7"/>
      <c r="D13" s="7"/>
      <c r="E13" s="7"/>
      <c r="F13" s="10"/>
      <c r="G13" s="10"/>
      <c r="H13" s="10"/>
      <c r="I13" s="10"/>
    </row>
    <row r="14" spans="1:9" ht="14.25">
      <c r="A14" s="10"/>
      <c r="B14" s="12" t="s">
        <v>41</v>
      </c>
      <c r="C14" s="10"/>
      <c r="D14" s="12"/>
      <c r="E14" s="10"/>
      <c r="F14" s="10"/>
      <c r="G14" s="10"/>
      <c r="H14" s="10"/>
      <c r="I14" s="10"/>
    </row>
    <row r="15" spans="1:9" ht="15">
      <c r="A15" s="7" t="s">
        <v>42</v>
      </c>
      <c r="B15" s="7"/>
      <c r="C15" s="7"/>
      <c r="D15" s="7"/>
      <c r="E15" s="10"/>
      <c r="F15" s="10"/>
      <c r="G15" s="10"/>
      <c r="H15" s="10"/>
      <c r="I15" s="10"/>
    </row>
    <row r="16" spans="1:9" ht="15">
      <c r="A16" s="10"/>
      <c r="B16" s="11">
        <v>188950</v>
      </c>
      <c r="C16" s="11" t="s">
        <v>43</v>
      </c>
      <c r="D16" s="11"/>
      <c r="E16" s="11"/>
      <c r="F16" s="13"/>
      <c r="G16" s="10"/>
      <c r="H16" s="10"/>
      <c r="I16" s="10"/>
    </row>
    <row r="17" spans="1:9" ht="15">
      <c r="A17" s="10"/>
      <c r="B17" s="11"/>
      <c r="C17" s="11" t="s">
        <v>44</v>
      </c>
      <c r="D17" s="11"/>
      <c r="E17" s="11"/>
      <c r="F17" s="13"/>
      <c r="G17" s="10"/>
      <c r="H17" s="10"/>
      <c r="I17" s="10"/>
    </row>
    <row r="18" spans="1:9" ht="15">
      <c r="A18" s="10"/>
      <c r="B18" s="11"/>
      <c r="C18" s="11" t="s">
        <v>182</v>
      </c>
      <c r="D18" s="11"/>
      <c r="E18" s="11"/>
      <c r="F18" s="13"/>
      <c r="G18" s="10"/>
      <c r="H18" s="10"/>
      <c r="I18" s="10"/>
    </row>
    <row r="19" spans="1:9" ht="15">
      <c r="A19" s="7" t="s">
        <v>45</v>
      </c>
      <c r="B19" s="7"/>
      <c r="C19" s="11" t="s">
        <v>46</v>
      </c>
      <c r="D19" s="11"/>
      <c r="E19" s="11"/>
      <c r="F19" s="11"/>
      <c r="G19" s="11"/>
      <c r="H19" s="14"/>
      <c r="I19" s="10"/>
    </row>
    <row r="20" spans="1:9" ht="15">
      <c r="A20" s="15" t="s">
        <v>47</v>
      </c>
      <c r="B20" s="7"/>
      <c r="C20" s="7"/>
      <c r="D20" s="7"/>
      <c r="E20" s="10"/>
      <c r="F20" s="10"/>
      <c r="G20" s="10"/>
      <c r="H20" s="10"/>
      <c r="I20" s="10"/>
    </row>
    <row r="21" spans="1:9" ht="15">
      <c r="A21" s="10"/>
      <c r="B21" s="11">
        <v>188950</v>
      </c>
      <c r="C21" s="11" t="s">
        <v>43</v>
      </c>
      <c r="D21" s="11"/>
      <c r="E21" s="11"/>
      <c r="F21" s="13"/>
      <c r="G21" s="15"/>
      <c r="H21" s="10"/>
      <c r="I21" s="10"/>
    </row>
    <row r="22" spans="1:9" ht="15">
      <c r="A22" s="10"/>
      <c r="B22" s="11"/>
      <c r="C22" s="11" t="s">
        <v>44</v>
      </c>
      <c r="D22" s="11"/>
      <c r="E22" s="11"/>
      <c r="F22" s="13"/>
      <c r="G22" s="15"/>
      <c r="H22" s="10"/>
      <c r="I22" s="10"/>
    </row>
    <row r="23" spans="1:9" ht="15">
      <c r="A23" s="10"/>
      <c r="B23" s="11"/>
      <c r="C23" s="11" t="s">
        <v>182</v>
      </c>
      <c r="D23" s="11"/>
      <c r="E23" s="11"/>
      <c r="F23" s="13"/>
      <c r="G23" s="15"/>
      <c r="H23" s="10"/>
      <c r="I23" s="10"/>
    </row>
    <row r="24" spans="1:9" ht="15">
      <c r="A24" s="10"/>
      <c r="B24" s="11"/>
      <c r="C24" s="11"/>
      <c r="D24" s="11"/>
      <c r="E24" s="11"/>
      <c r="F24" s="13"/>
      <c r="G24" s="15"/>
      <c r="H24" s="10"/>
      <c r="I24" s="10"/>
    </row>
    <row r="25" spans="1:9" ht="15">
      <c r="A25" s="15" t="s">
        <v>183</v>
      </c>
      <c r="B25" s="7"/>
      <c r="C25" s="7"/>
      <c r="D25" s="10"/>
      <c r="E25" s="10"/>
      <c r="F25" s="10"/>
      <c r="G25" s="10"/>
      <c r="H25" s="10"/>
      <c r="I25" s="10"/>
    </row>
    <row r="26" spans="1:9" ht="15">
      <c r="A26" s="15"/>
      <c r="B26" s="7"/>
      <c r="C26" s="7"/>
      <c r="D26" s="10"/>
      <c r="E26" s="10"/>
      <c r="F26" s="10"/>
      <c r="G26" s="10"/>
      <c r="H26" s="10"/>
      <c r="I26" s="10"/>
    </row>
    <row r="27" spans="1:9" ht="15">
      <c r="A27" s="15" t="s">
        <v>48</v>
      </c>
      <c r="B27" s="7"/>
      <c r="C27" s="7"/>
      <c r="D27" s="7"/>
      <c r="E27" s="7"/>
      <c r="F27" s="10"/>
      <c r="G27" s="10"/>
      <c r="H27" s="10"/>
      <c r="I27" s="10"/>
    </row>
    <row r="28" spans="1:9" ht="15">
      <c r="A28" s="15"/>
      <c r="B28" s="7"/>
      <c r="C28" s="7"/>
      <c r="D28" s="7"/>
      <c r="E28" s="7"/>
      <c r="F28" s="10"/>
      <c r="G28" s="10"/>
      <c r="H28" s="10"/>
      <c r="I28" s="10"/>
    </row>
    <row r="29" spans="1:9" ht="15">
      <c r="A29" s="15" t="s">
        <v>49</v>
      </c>
      <c r="B29" s="7"/>
      <c r="C29" s="7"/>
      <c r="D29" s="7"/>
      <c r="E29" s="7"/>
      <c r="F29" s="10"/>
      <c r="G29" s="10"/>
      <c r="H29" s="10"/>
      <c r="I29" s="10"/>
    </row>
    <row r="30" spans="1:9" ht="15">
      <c r="A30" s="15"/>
      <c r="B30" s="7"/>
      <c r="C30" s="7"/>
      <c r="D30" s="7"/>
      <c r="E30" s="7"/>
      <c r="F30" s="10"/>
      <c r="G30" s="10"/>
      <c r="H30" s="10"/>
      <c r="I30" s="10"/>
    </row>
    <row r="31" spans="1:9" ht="15">
      <c r="A31" s="15" t="s">
        <v>50</v>
      </c>
      <c r="B31" s="7"/>
      <c r="C31" s="7"/>
      <c r="D31" s="7"/>
      <c r="E31" s="7"/>
      <c r="F31" s="7"/>
      <c r="G31" s="10"/>
      <c r="H31" s="10"/>
      <c r="I31" s="10"/>
    </row>
    <row r="32" spans="1:9" ht="15">
      <c r="A32" s="10"/>
      <c r="B32" s="11" t="s">
        <v>162</v>
      </c>
      <c r="C32" s="13"/>
      <c r="D32" s="13"/>
      <c r="E32" s="13"/>
      <c r="F32" s="13"/>
      <c r="G32" s="13"/>
      <c r="H32" s="10"/>
      <c r="I32" s="10"/>
    </row>
    <row r="33" spans="1:9" ht="15">
      <c r="A33" s="10"/>
      <c r="B33" s="11"/>
      <c r="C33" s="13"/>
      <c r="D33" s="13"/>
      <c r="E33" s="13"/>
      <c r="F33" s="13"/>
      <c r="G33" s="13"/>
      <c r="H33" s="10"/>
      <c r="I33" s="10"/>
    </row>
    <row r="34" spans="1:9" ht="15">
      <c r="A34" s="16" t="s">
        <v>51</v>
      </c>
      <c r="B34" s="17"/>
      <c r="C34" s="17"/>
      <c r="D34" s="13"/>
      <c r="E34" s="13"/>
      <c r="F34" s="13"/>
      <c r="G34" s="13"/>
      <c r="H34" s="10"/>
      <c r="I34" s="10"/>
    </row>
    <row r="35" spans="1:9" ht="15.75">
      <c r="A35" s="10"/>
      <c r="B35" s="11" t="s">
        <v>52</v>
      </c>
      <c r="C35" s="13"/>
      <c r="D35" s="13"/>
      <c r="E35" s="13"/>
      <c r="F35" s="18" t="s">
        <v>53</v>
      </c>
      <c r="G35" s="13"/>
      <c r="H35" s="10"/>
      <c r="I35" s="10"/>
    </row>
    <row r="36" spans="1:9" ht="15.75">
      <c r="A36" s="10"/>
      <c r="B36" s="11"/>
      <c r="C36" s="13"/>
      <c r="D36" s="13"/>
      <c r="E36" s="13"/>
      <c r="F36" s="18"/>
      <c r="G36" s="13"/>
      <c r="H36" s="10"/>
      <c r="I36" s="10"/>
    </row>
    <row r="37" spans="1:9" ht="15">
      <c r="A37" s="15" t="s">
        <v>54</v>
      </c>
      <c r="B37" s="7"/>
      <c r="C37" s="7"/>
      <c r="D37" s="7"/>
      <c r="E37" s="7"/>
      <c r="F37" s="7"/>
      <c r="G37" s="7"/>
      <c r="H37" s="7"/>
      <c r="I37" s="7"/>
    </row>
    <row r="38" spans="1:9" ht="15">
      <c r="A38" s="15"/>
      <c r="B38" s="11" t="s">
        <v>55</v>
      </c>
      <c r="C38" s="11"/>
      <c r="D38" s="11"/>
      <c r="E38" s="11"/>
      <c r="F38" s="7"/>
      <c r="G38" s="7"/>
      <c r="H38" s="7"/>
      <c r="I38" s="7"/>
    </row>
    <row r="39" spans="1:9" ht="15">
      <c r="A39" s="15"/>
      <c r="B39" s="11" t="s">
        <v>56</v>
      </c>
      <c r="C39" s="11"/>
      <c r="D39" s="11"/>
      <c r="E39" s="11"/>
      <c r="F39" s="7"/>
      <c r="G39" s="7"/>
      <c r="H39" s="7"/>
      <c r="I39" s="7"/>
    </row>
    <row r="40" spans="1:8" ht="15">
      <c r="A40" s="11"/>
      <c r="B40" s="11" t="s">
        <v>57</v>
      </c>
      <c r="C40" s="11"/>
      <c r="D40" s="11"/>
      <c r="E40" s="11"/>
      <c r="F40" s="10"/>
      <c r="G40" s="10"/>
      <c r="H40" s="10"/>
    </row>
    <row r="41" spans="1:9" ht="15">
      <c r="A41" s="15"/>
      <c r="B41" s="7"/>
      <c r="C41" s="7"/>
      <c r="D41" s="7"/>
      <c r="E41" s="7"/>
      <c r="F41" s="7"/>
      <c r="G41" s="7"/>
      <c r="H41" s="7"/>
      <c r="I41" s="10"/>
    </row>
    <row r="42" spans="1:9" ht="14.25">
      <c r="A42" s="19"/>
      <c r="B42" s="19"/>
      <c r="C42" s="19"/>
      <c r="D42" s="19"/>
      <c r="E42" s="19"/>
      <c r="F42" s="19"/>
      <c r="G42" s="19"/>
      <c r="H42" s="19"/>
      <c r="I42" s="10"/>
    </row>
    <row r="43" spans="1:9" ht="14.25">
      <c r="A43" s="19"/>
      <c r="B43" s="19"/>
      <c r="C43" s="19"/>
      <c r="D43" s="19"/>
      <c r="E43" s="19"/>
      <c r="F43" s="19"/>
      <c r="G43" s="19"/>
      <c r="H43" s="19"/>
      <c r="I43" s="10"/>
    </row>
    <row r="44" spans="1:9" ht="15">
      <c r="A44" s="20"/>
      <c r="B44" s="21"/>
      <c r="C44" s="10"/>
      <c r="D44" s="10"/>
      <c r="E44" s="10"/>
      <c r="F44" s="10"/>
      <c r="G44" s="10"/>
      <c r="H44" s="10"/>
      <c r="I44" s="10"/>
    </row>
    <row r="45" spans="1:9" ht="15">
      <c r="A45" s="15"/>
      <c r="B45" s="7"/>
      <c r="C45" s="7"/>
      <c r="D45" s="7"/>
      <c r="E45" s="7"/>
      <c r="F45" s="7"/>
      <c r="G45" s="7"/>
      <c r="H45" s="7"/>
      <c r="I45" s="10"/>
    </row>
    <row r="46" spans="1:9" ht="18">
      <c r="A46" s="10"/>
      <c r="B46" s="11"/>
      <c r="C46" s="10"/>
      <c r="D46" s="22"/>
      <c r="E46" s="10"/>
      <c r="F46" s="10"/>
      <c r="G46" s="10"/>
      <c r="H46" s="10"/>
      <c r="I46" s="10"/>
    </row>
    <row r="47" spans="1:9" ht="15">
      <c r="A47" s="15"/>
      <c r="B47" s="7"/>
      <c r="C47" s="7"/>
      <c r="D47" s="7"/>
      <c r="E47" s="7"/>
      <c r="F47" s="7"/>
      <c r="G47" s="7"/>
      <c r="H47" s="7"/>
      <c r="I47" s="7"/>
    </row>
    <row r="48" spans="1:9" ht="15">
      <c r="A48" s="10"/>
      <c r="B48" s="11"/>
      <c r="C48" s="10"/>
      <c r="D48" s="11"/>
      <c r="E48" s="10"/>
      <c r="F48" s="10"/>
      <c r="G48" s="10"/>
      <c r="H48" s="10"/>
      <c r="I48" s="10"/>
    </row>
    <row r="49" spans="1:9" ht="15">
      <c r="A49" s="10"/>
      <c r="B49" s="11"/>
      <c r="C49" s="11"/>
      <c r="D49" s="11"/>
      <c r="E49" s="11"/>
      <c r="F49" s="11"/>
      <c r="G49" s="11"/>
      <c r="H49" s="11"/>
      <c r="I49" s="14"/>
    </row>
    <row r="50" spans="1:9" ht="15">
      <c r="A50" s="10"/>
      <c r="B50" s="11"/>
      <c r="C50" s="11"/>
      <c r="D50" s="11"/>
      <c r="E50" s="11"/>
      <c r="F50" s="11"/>
      <c r="G50" s="11"/>
      <c r="H50" s="11"/>
      <c r="I50" s="14"/>
    </row>
    <row r="57" spans="1:9" ht="15">
      <c r="A57" s="23"/>
      <c r="B57" s="23"/>
      <c r="C57" s="23"/>
      <c r="D57" s="23"/>
      <c r="E57" s="23"/>
      <c r="F57" s="23"/>
      <c r="G57" s="23"/>
      <c r="H57" s="23"/>
      <c r="I57" s="24"/>
    </row>
    <row r="58" spans="1:8" ht="14.25">
      <c r="A58" s="25"/>
      <c r="B58" s="25"/>
      <c r="C58" s="25"/>
      <c r="D58" s="25"/>
      <c r="E58" s="25"/>
      <c r="F58" s="25"/>
      <c r="G58" s="25"/>
      <c r="H58" s="25"/>
    </row>
    <row r="59" spans="1:3" ht="12.75">
      <c r="A59" s="24"/>
      <c r="B59" s="24"/>
      <c r="C59" s="24"/>
    </row>
    <row r="60" spans="1:3" ht="12.75">
      <c r="A60" s="24"/>
      <c r="B60" s="24"/>
      <c r="C60" s="24"/>
    </row>
    <row r="61" spans="1:2" ht="12.75">
      <c r="A61" s="24"/>
      <c r="B61" s="24"/>
    </row>
    <row r="63" spans="1:2" ht="12.75">
      <c r="A63" s="24"/>
      <c r="B63" s="24"/>
    </row>
    <row r="65" ht="12.75">
      <c r="A65" s="24"/>
    </row>
    <row r="67" spans="1:2" ht="12.75">
      <c r="A67" s="24"/>
      <c r="B67" s="2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indexed="50"/>
    <pageSetUpPr fitToPage="1"/>
  </sheetPr>
  <dimension ref="A1:O51"/>
  <sheetViews>
    <sheetView workbookViewId="0" topLeftCell="A1">
      <pane xSplit="2" ySplit="10" topLeftCell="C26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E40" sqref="E40"/>
    </sheetView>
  </sheetViews>
  <sheetFormatPr defaultColWidth="9.140625" defaultRowHeight="12.75"/>
  <cols>
    <col min="1" max="1" width="6.140625" style="59" customWidth="1"/>
    <col min="2" max="2" width="61.28125" style="31" customWidth="1"/>
    <col min="3" max="3" width="9.28125" style="58" customWidth="1"/>
    <col min="4" max="4" width="0.13671875" style="58" customWidth="1"/>
    <col min="5" max="5" width="14.7109375" style="58" customWidth="1"/>
    <col min="6" max="6" width="13.57421875" style="58" hidden="1" customWidth="1"/>
    <col min="7" max="7" width="11.7109375" style="58" hidden="1" customWidth="1"/>
    <col min="8" max="8" width="12.28125" style="58" hidden="1" customWidth="1"/>
    <col min="9" max="9" width="13.7109375" style="58" hidden="1" customWidth="1"/>
    <col min="10" max="10" width="13.140625" style="58" hidden="1" customWidth="1"/>
    <col min="11" max="11" width="14.140625" style="58" hidden="1" customWidth="1"/>
    <col min="12" max="12" width="14.28125" style="58" hidden="1" customWidth="1"/>
    <col min="13" max="13" width="13.140625" style="58" customWidth="1"/>
    <col min="14" max="14" width="13.57421875" style="58" customWidth="1"/>
    <col min="15" max="15" width="13.8515625" style="58" customWidth="1"/>
    <col min="16" max="16384" width="9.140625" style="31" customWidth="1"/>
  </cols>
  <sheetData>
    <row r="1" spans="1:15" ht="15" customHeight="1">
      <c r="A1" s="98" t="s">
        <v>77</v>
      </c>
      <c r="B1" s="98"/>
      <c r="C1" s="53"/>
      <c r="D1" s="54"/>
      <c r="E1" s="52"/>
      <c r="F1" s="52"/>
      <c r="G1" s="52"/>
      <c r="H1" s="52"/>
      <c r="I1" s="52"/>
      <c r="J1" s="52"/>
      <c r="K1" s="52"/>
      <c r="L1" s="52"/>
      <c r="M1" s="31"/>
      <c r="N1" s="31"/>
      <c r="O1" s="31"/>
    </row>
    <row r="2" spans="1:15" ht="15" customHeight="1">
      <c r="A2" s="55"/>
      <c r="B2" s="56"/>
      <c r="C2" s="57"/>
      <c r="D2" s="98"/>
      <c r="E2" s="98"/>
      <c r="F2" s="98"/>
      <c r="G2" s="98"/>
      <c r="H2" s="98"/>
      <c r="I2" s="98"/>
      <c r="J2" s="98"/>
      <c r="K2" s="98"/>
      <c r="L2" s="98"/>
      <c r="M2" s="31"/>
      <c r="N2" s="31"/>
      <c r="O2" s="31"/>
    </row>
    <row r="3" spans="1:12" ht="15" customHeight="1">
      <c r="A3" s="55"/>
      <c r="B3" s="56"/>
      <c r="C3" s="57"/>
      <c r="D3" s="54"/>
      <c r="E3" s="54"/>
      <c r="F3" s="54"/>
      <c r="G3" s="54"/>
      <c r="H3" s="54"/>
      <c r="I3" s="54"/>
      <c r="J3" s="54"/>
      <c r="K3" s="54"/>
      <c r="L3" s="54"/>
    </row>
    <row r="4" spans="1:15" ht="15" customHeight="1">
      <c r="A4" s="55"/>
      <c r="B4" s="99" t="s">
        <v>78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31"/>
      <c r="N4" s="31"/>
      <c r="O4" s="31"/>
    </row>
    <row r="5" spans="2:3" ht="15" customHeight="1">
      <c r="B5" s="56"/>
      <c r="C5" s="57"/>
    </row>
    <row r="6" spans="1:15" s="62" customFormat="1" ht="15" customHeight="1">
      <c r="A6" s="100" t="s">
        <v>59</v>
      </c>
      <c r="B6" s="89" t="s">
        <v>0</v>
      </c>
      <c r="C6" s="90" t="s">
        <v>1</v>
      </c>
      <c r="D6" s="93" t="s">
        <v>163</v>
      </c>
      <c r="E6" s="93"/>
      <c r="F6" s="94"/>
      <c r="G6" s="94"/>
      <c r="H6" s="94"/>
      <c r="I6" s="94"/>
      <c r="J6" s="95" t="s">
        <v>184</v>
      </c>
      <c r="K6" s="96"/>
      <c r="L6" s="96"/>
      <c r="M6" s="96"/>
      <c r="N6" s="96"/>
      <c r="O6" s="97"/>
    </row>
    <row r="7" spans="1:15" ht="15" customHeight="1">
      <c r="A7" s="101"/>
      <c r="B7" s="89"/>
      <c r="C7" s="91"/>
      <c r="D7" s="89" t="s">
        <v>80</v>
      </c>
      <c r="E7" s="60" t="s">
        <v>73</v>
      </c>
      <c r="F7" s="89" t="s">
        <v>81</v>
      </c>
      <c r="G7" s="89"/>
      <c r="H7" s="89"/>
      <c r="I7" s="89"/>
      <c r="J7" s="89" t="s">
        <v>82</v>
      </c>
      <c r="K7" s="89"/>
      <c r="L7" s="89"/>
      <c r="M7" s="89" t="s">
        <v>83</v>
      </c>
      <c r="N7" s="89"/>
      <c r="O7" s="89"/>
    </row>
    <row r="8" spans="1:15" ht="28.5">
      <c r="A8" s="102"/>
      <c r="B8" s="89"/>
      <c r="C8" s="92"/>
      <c r="D8" s="89"/>
      <c r="E8" s="60" t="s">
        <v>84</v>
      </c>
      <c r="F8" s="60" t="s">
        <v>5</v>
      </c>
      <c r="G8" s="60" t="s">
        <v>85</v>
      </c>
      <c r="H8" s="60" t="s">
        <v>3</v>
      </c>
      <c r="I8" s="60" t="s">
        <v>4</v>
      </c>
      <c r="J8" s="60" t="s">
        <v>79</v>
      </c>
      <c r="K8" s="60" t="s">
        <v>2</v>
      </c>
      <c r="L8" s="60" t="s">
        <v>86</v>
      </c>
      <c r="M8" s="60" t="s">
        <v>184</v>
      </c>
      <c r="N8" s="60" t="s">
        <v>2</v>
      </c>
      <c r="O8" s="60" t="s">
        <v>86</v>
      </c>
    </row>
    <row r="9" spans="1:15" ht="14.25">
      <c r="A9" s="2">
        <v>1</v>
      </c>
      <c r="B9" s="60" t="s">
        <v>87</v>
      </c>
      <c r="C9" s="63" t="s">
        <v>88</v>
      </c>
      <c r="D9" s="60" t="s">
        <v>89</v>
      </c>
      <c r="E9" s="60" t="s">
        <v>89</v>
      </c>
      <c r="F9" s="60"/>
      <c r="G9" s="60"/>
      <c r="H9" s="60"/>
      <c r="I9" s="60"/>
      <c r="J9" s="60" t="s">
        <v>91</v>
      </c>
      <c r="K9" s="60" t="s">
        <v>92</v>
      </c>
      <c r="L9" s="60" t="s">
        <v>93</v>
      </c>
      <c r="M9" s="60" t="s">
        <v>90</v>
      </c>
      <c r="N9" s="60" t="s">
        <v>164</v>
      </c>
      <c r="O9" s="60" t="s">
        <v>165</v>
      </c>
    </row>
    <row r="10" spans="1:15" s="62" customFormat="1" ht="15">
      <c r="A10" s="64" t="s">
        <v>6</v>
      </c>
      <c r="B10" s="61" t="s">
        <v>7</v>
      </c>
      <c r="C10" s="65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</row>
    <row r="11" spans="1:15" ht="30.75" customHeight="1">
      <c r="A11" s="66" t="s">
        <v>8</v>
      </c>
      <c r="B11" s="67" t="s">
        <v>97</v>
      </c>
      <c r="C11" s="60" t="s">
        <v>58</v>
      </c>
      <c r="D11" s="68">
        <v>36</v>
      </c>
      <c r="E11" s="68">
        <v>36</v>
      </c>
      <c r="F11" s="68">
        <v>36</v>
      </c>
      <c r="G11" s="68">
        <v>18</v>
      </c>
      <c r="H11" s="68">
        <v>6</v>
      </c>
      <c r="I11" s="68">
        <v>12</v>
      </c>
      <c r="J11" s="68">
        <v>36</v>
      </c>
      <c r="K11" s="68">
        <v>18</v>
      </c>
      <c r="L11" s="68">
        <v>18</v>
      </c>
      <c r="M11" s="68">
        <v>36</v>
      </c>
      <c r="N11" s="68">
        <v>18</v>
      </c>
      <c r="O11" s="68">
        <v>18</v>
      </c>
    </row>
    <row r="12" spans="1:15" ht="21.75" customHeight="1">
      <c r="A12" s="1" t="s">
        <v>9</v>
      </c>
      <c r="B12" s="67" t="s">
        <v>98</v>
      </c>
      <c r="C12" s="60" t="s">
        <v>58</v>
      </c>
      <c r="D12" s="68">
        <v>341.82</v>
      </c>
      <c r="E12" s="68">
        <v>341.82</v>
      </c>
      <c r="F12" s="68">
        <v>341.825</v>
      </c>
      <c r="G12" s="68">
        <v>170.915</v>
      </c>
      <c r="H12" s="68">
        <v>56.97</v>
      </c>
      <c r="I12" s="68">
        <v>113.94</v>
      </c>
      <c r="J12" s="68">
        <v>341.82</v>
      </c>
      <c r="K12" s="68">
        <v>170.91</v>
      </c>
      <c r="L12" s="68">
        <v>170.91</v>
      </c>
      <c r="M12" s="68">
        <v>341.82</v>
      </c>
      <c r="N12" s="68">
        <v>170.91</v>
      </c>
      <c r="O12" s="68">
        <v>170.91</v>
      </c>
    </row>
    <row r="13" spans="1:15" ht="15" customHeight="1">
      <c r="A13" s="1" t="s">
        <v>99</v>
      </c>
      <c r="B13" s="67" t="s">
        <v>100</v>
      </c>
      <c r="C13" s="60" t="s">
        <v>58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1:15" ht="15" customHeight="1">
      <c r="A14" s="1" t="s">
        <v>101</v>
      </c>
      <c r="B14" s="67" t="s">
        <v>102</v>
      </c>
      <c r="C14" s="60" t="s">
        <v>58</v>
      </c>
      <c r="D14" s="68">
        <v>338.426</v>
      </c>
      <c r="E14" s="68">
        <v>338.34</v>
      </c>
      <c r="F14" s="68">
        <v>338.34</v>
      </c>
      <c r="G14" s="68">
        <v>169.17</v>
      </c>
      <c r="H14" s="68">
        <v>56.39</v>
      </c>
      <c r="I14" s="68">
        <v>112.78</v>
      </c>
      <c r="J14" s="68">
        <v>338.33</v>
      </c>
      <c r="K14" s="68">
        <v>169.165</v>
      </c>
      <c r="L14" s="68">
        <v>169.165</v>
      </c>
      <c r="M14" s="68">
        <v>338.43</v>
      </c>
      <c r="N14" s="68">
        <v>169.215</v>
      </c>
      <c r="O14" s="68">
        <v>169.215</v>
      </c>
    </row>
    <row r="15" spans="1:15" s="62" customFormat="1" ht="15" customHeight="1">
      <c r="A15" s="69" t="s">
        <v>10</v>
      </c>
      <c r="B15" s="70" t="s">
        <v>103</v>
      </c>
      <c r="C15" s="61" t="s">
        <v>58</v>
      </c>
      <c r="D15" s="71">
        <v>3.394</v>
      </c>
      <c r="E15" s="72">
        <v>3.485</v>
      </c>
      <c r="F15" s="72">
        <v>3.485</v>
      </c>
      <c r="G15" s="72">
        <v>1.745</v>
      </c>
      <c r="H15" s="72">
        <v>0.58</v>
      </c>
      <c r="I15" s="72">
        <v>1.16</v>
      </c>
      <c r="J15" s="72">
        <v>3.49</v>
      </c>
      <c r="K15" s="72">
        <v>1.745</v>
      </c>
      <c r="L15" s="72">
        <v>1.745</v>
      </c>
      <c r="M15" s="72">
        <v>3.304</v>
      </c>
      <c r="N15" s="71">
        <v>1.652</v>
      </c>
      <c r="O15" s="71">
        <v>1.652</v>
      </c>
    </row>
    <row r="16" spans="1:15" ht="15" customHeight="1">
      <c r="A16" s="1" t="s">
        <v>25</v>
      </c>
      <c r="B16" s="67" t="s">
        <v>11</v>
      </c>
      <c r="C16" s="60" t="s">
        <v>104</v>
      </c>
      <c r="D16" s="68">
        <v>148</v>
      </c>
      <c r="E16" s="68">
        <v>166.52</v>
      </c>
      <c r="F16" s="68">
        <v>191.6</v>
      </c>
      <c r="G16" s="68">
        <v>95.8</v>
      </c>
      <c r="H16" s="68">
        <v>31.93</v>
      </c>
      <c r="I16" s="68">
        <v>63.87</v>
      </c>
      <c r="J16" s="68">
        <v>191.6</v>
      </c>
      <c r="K16" s="68">
        <v>95.8</v>
      </c>
      <c r="L16" s="68">
        <v>95.8</v>
      </c>
      <c r="M16" s="68">
        <v>166.53</v>
      </c>
      <c r="N16" s="68">
        <v>83.265</v>
      </c>
      <c r="O16" s="68">
        <v>83.265</v>
      </c>
    </row>
    <row r="17" spans="1:15" ht="15" customHeight="1">
      <c r="A17" s="1" t="s">
        <v>26</v>
      </c>
      <c r="B17" s="67" t="s">
        <v>105</v>
      </c>
      <c r="C17" s="60" t="s">
        <v>104</v>
      </c>
      <c r="D17" s="68">
        <v>43.6</v>
      </c>
      <c r="E17" s="68">
        <v>25.08</v>
      </c>
      <c r="F17" s="68"/>
      <c r="G17" s="68"/>
      <c r="H17" s="68"/>
      <c r="I17" s="68"/>
      <c r="J17" s="68"/>
      <c r="K17" s="68"/>
      <c r="L17" s="68"/>
      <c r="M17" s="68">
        <v>25.124</v>
      </c>
      <c r="N17" s="68">
        <v>12.562</v>
      </c>
      <c r="O17" s="68">
        <v>12.562</v>
      </c>
    </row>
    <row r="18" spans="1:15" s="62" customFormat="1" ht="28.5">
      <c r="A18" s="69" t="s">
        <v>106</v>
      </c>
      <c r="B18" s="70" t="s">
        <v>28</v>
      </c>
      <c r="C18" s="61" t="s">
        <v>13</v>
      </c>
      <c r="D18" s="72">
        <v>2492.2</v>
      </c>
      <c r="E18" s="72">
        <f>SUM(E19:E27)</f>
        <v>2990.0699999999997</v>
      </c>
      <c r="F18" s="72">
        <v>2566.3</v>
      </c>
      <c r="G18" s="72">
        <v>1283.2</v>
      </c>
      <c r="H18" s="72">
        <v>427.7</v>
      </c>
      <c r="I18" s="72">
        <v>855.4</v>
      </c>
      <c r="J18" s="72">
        <v>2985.7</v>
      </c>
      <c r="K18" s="73">
        <v>1492.85</v>
      </c>
      <c r="L18" s="73">
        <v>1492.85</v>
      </c>
      <c r="M18" s="72">
        <f>SUM(M19:M27)</f>
        <v>3337.262</v>
      </c>
      <c r="N18" s="74">
        <v>0</v>
      </c>
      <c r="O18" s="74">
        <v>0</v>
      </c>
    </row>
    <row r="19" spans="1:15" ht="15" customHeight="1">
      <c r="A19" s="1" t="s">
        <v>107</v>
      </c>
      <c r="B19" s="67" t="s">
        <v>108</v>
      </c>
      <c r="C19" s="60" t="s">
        <v>13</v>
      </c>
      <c r="D19" s="68">
        <v>35.1</v>
      </c>
      <c r="E19" s="68">
        <v>58.4</v>
      </c>
      <c r="F19" s="68">
        <v>55.9</v>
      </c>
      <c r="G19" s="68">
        <v>28</v>
      </c>
      <c r="H19" s="68">
        <v>9.3</v>
      </c>
      <c r="I19" s="68">
        <v>18.6</v>
      </c>
      <c r="J19" s="68">
        <v>58.4</v>
      </c>
      <c r="K19" s="75">
        <v>29.2</v>
      </c>
      <c r="L19" s="75">
        <v>29.2</v>
      </c>
      <c r="M19" s="68">
        <v>37.712</v>
      </c>
      <c r="N19" s="68"/>
      <c r="O19" s="68"/>
    </row>
    <row r="20" spans="1:15" ht="15" customHeight="1">
      <c r="A20" s="1" t="s">
        <v>109</v>
      </c>
      <c r="B20" s="67" t="s">
        <v>185</v>
      </c>
      <c r="C20" s="60" t="s">
        <v>13</v>
      </c>
      <c r="D20" s="68">
        <v>598</v>
      </c>
      <c r="E20" s="68">
        <v>813.87</v>
      </c>
      <c r="F20" s="68">
        <v>693.6</v>
      </c>
      <c r="G20" s="68">
        <v>346.8</v>
      </c>
      <c r="H20" s="68">
        <v>115.6</v>
      </c>
      <c r="I20" s="68">
        <v>231.2</v>
      </c>
      <c r="J20" s="68">
        <v>722.4</v>
      </c>
      <c r="K20" s="75">
        <v>361.2</v>
      </c>
      <c r="L20" s="75">
        <v>361.2</v>
      </c>
      <c r="M20" s="68">
        <v>627.23</v>
      </c>
      <c r="N20" s="68"/>
      <c r="O20" s="68"/>
    </row>
    <row r="21" spans="1:15" ht="15" customHeight="1">
      <c r="A21" s="1" t="s">
        <v>111</v>
      </c>
      <c r="B21" s="67" t="s">
        <v>112</v>
      </c>
      <c r="C21" s="60" t="s">
        <v>13</v>
      </c>
      <c r="D21" s="68">
        <v>9.8</v>
      </c>
      <c r="E21" s="68">
        <v>53.5</v>
      </c>
      <c r="F21" s="68">
        <v>53.5</v>
      </c>
      <c r="G21" s="68">
        <v>26.8</v>
      </c>
      <c r="H21" s="68">
        <v>8.9</v>
      </c>
      <c r="I21" s="68">
        <v>17.8</v>
      </c>
      <c r="J21" s="68">
        <v>53.5</v>
      </c>
      <c r="K21" s="75">
        <v>26.75</v>
      </c>
      <c r="L21" s="75">
        <v>26.75</v>
      </c>
      <c r="M21" s="68">
        <v>53.5</v>
      </c>
      <c r="N21" s="68"/>
      <c r="O21" s="68"/>
    </row>
    <row r="22" spans="1:15" ht="15" customHeight="1">
      <c r="A22" s="1" t="s">
        <v>113</v>
      </c>
      <c r="B22" s="67" t="s">
        <v>114</v>
      </c>
      <c r="C22" s="60" t="s">
        <v>13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75">
        <v>0</v>
      </c>
      <c r="L22" s="75">
        <v>0</v>
      </c>
      <c r="M22" s="68">
        <v>0</v>
      </c>
      <c r="N22" s="68"/>
      <c r="O22" s="68"/>
    </row>
    <row r="23" spans="1:15" ht="15" customHeight="1">
      <c r="A23" s="1" t="s">
        <v>115</v>
      </c>
      <c r="B23" s="67" t="s">
        <v>116</v>
      </c>
      <c r="C23" s="60" t="s">
        <v>13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75">
        <v>0</v>
      </c>
      <c r="L23" s="75">
        <v>0</v>
      </c>
      <c r="M23" s="68">
        <v>0</v>
      </c>
      <c r="N23" s="68"/>
      <c r="O23" s="68"/>
    </row>
    <row r="24" spans="1:15" ht="29.25" customHeight="1">
      <c r="A24" s="1" t="s">
        <v>117</v>
      </c>
      <c r="B24" s="67" t="s">
        <v>118</v>
      </c>
      <c r="C24" s="60" t="s">
        <v>13</v>
      </c>
      <c r="D24" s="68">
        <v>1042</v>
      </c>
      <c r="E24" s="68">
        <v>1222.2</v>
      </c>
      <c r="F24" s="68">
        <v>1026.6</v>
      </c>
      <c r="G24" s="68">
        <v>513.3</v>
      </c>
      <c r="H24" s="68">
        <v>171.1</v>
      </c>
      <c r="I24" s="68">
        <v>342.2</v>
      </c>
      <c r="J24" s="68">
        <v>1243.3</v>
      </c>
      <c r="K24" s="75">
        <v>621.65</v>
      </c>
      <c r="L24" s="75">
        <v>621.65</v>
      </c>
      <c r="M24" s="68">
        <v>1685.9</v>
      </c>
      <c r="N24" s="68"/>
      <c r="O24" s="68"/>
    </row>
    <row r="25" spans="1:15" ht="29.25" customHeight="1">
      <c r="A25" s="1" t="s">
        <v>119</v>
      </c>
      <c r="B25" s="67" t="s">
        <v>120</v>
      </c>
      <c r="C25" s="60" t="s">
        <v>13</v>
      </c>
      <c r="D25" s="68">
        <v>354.3</v>
      </c>
      <c r="E25" s="68">
        <v>395.7</v>
      </c>
      <c r="F25" s="68">
        <v>332.4</v>
      </c>
      <c r="G25" s="68">
        <v>166.2</v>
      </c>
      <c r="H25" s="68">
        <v>55.4</v>
      </c>
      <c r="I25" s="68">
        <v>110.8</v>
      </c>
      <c r="J25" s="68">
        <v>402.6</v>
      </c>
      <c r="K25" s="75">
        <v>201.3</v>
      </c>
      <c r="L25" s="75">
        <v>201.3</v>
      </c>
      <c r="M25" s="68">
        <v>534.94</v>
      </c>
      <c r="N25" s="68"/>
      <c r="O25" s="68"/>
    </row>
    <row r="26" spans="1:15" ht="15" customHeight="1">
      <c r="A26" s="1" t="s">
        <v>121</v>
      </c>
      <c r="B26" s="67" t="s">
        <v>15</v>
      </c>
      <c r="C26" s="60" t="s">
        <v>13</v>
      </c>
      <c r="D26" s="68">
        <v>100.3</v>
      </c>
      <c r="E26" s="68">
        <f>9.1+67.6</f>
        <v>76.69999999999999</v>
      </c>
      <c r="F26" s="68">
        <v>89</v>
      </c>
      <c r="G26" s="68">
        <v>44.5</v>
      </c>
      <c r="H26" s="68">
        <v>14.8</v>
      </c>
      <c r="I26" s="68">
        <v>29.7</v>
      </c>
      <c r="J26" s="68">
        <v>108.8</v>
      </c>
      <c r="K26" s="75">
        <v>54.4</v>
      </c>
      <c r="L26" s="75">
        <v>54.4</v>
      </c>
      <c r="M26" s="68">
        <f>9.6+75.2</f>
        <v>84.8</v>
      </c>
      <c r="N26" s="68"/>
      <c r="O26" s="68"/>
    </row>
    <row r="27" spans="1:15" ht="15" customHeight="1">
      <c r="A27" s="1" t="s">
        <v>122</v>
      </c>
      <c r="B27" s="67" t="s">
        <v>16</v>
      </c>
      <c r="C27" s="60" t="s">
        <v>13</v>
      </c>
      <c r="D27" s="68">
        <v>352.7</v>
      </c>
      <c r="E27" s="68">
        <v>369.7</v>
      </c>
      <c r="F27" s="68">
        <v>315.3</v>
      </c>
      <c r="G27" s="68">
        <v>157.6</v>
      </c>
      <c r="H27" s="68">
        <v>52.6</v>
      </c>
      <c r="I27" s="68">
        <v>105.1</v>
      </c>
      <c r="J27" s="68">
        <v>396.7</v>
      </c>
      <c r="K27" s="75">
        <v>198.35</v>
      </c>
      <c r="L27" s="75">
        <v>198.35</v>
      </c>
      <c r="M27" s="68">
        <v>313.18</v>
      </c>
      <c r="N27" s="68"/>
      <c r="O27" s="68"/>
    </row>
    <row r="28" spans="1:15" ht="15" customHeight="1">
      <c r="A28" s="1" t="s">
        <v>123</v>
      </c>
      <c r="B28" s="67" t="s">
        <v>29</v>
      </c>
      <c r="C28" s="60" t="s">
        <v>13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0</v>
      </c>
      <c r="K28" s="75">
        <v>0</v>
      </c>
      <c r="L28" s="75">
        <v>0</v>
      </c>
      <c r="M28" s="68">
        <v>0</v>
      </c>
      <c r="N28" s="68"/>
      <c r="O28" s="68"/>
    </row>
    <row r="29" spans="1:15" ht="15" customHeight="1">
      <c r="A29" s="1" t="s">
        <v>124</v>
      </c>
      <c r="B29" s="76" t="s">
        <v>125</v>
      </c>
      <c r="C29" s="60" t="s">
        <v>13</v>
      </c>
      <c r="D29" s="68">
        <v>0</v>
      </c>
      <c r="E29" s="68"/>
      <c r="F29" s="68"/>
      <c r="G29" s="68"/>
      <c r="H29" s="68"/>
      <c r="I29" s="68"/>
      <c r="J29" s="68"/>
      <c r="K29" s="75"/>
      <c r="L29" s="75"/>
      <c r="M29" s="68"/>
      <c r="N29" s="68"/>
      <c r="O29" s="68"/>
    </row>
    <row r="30" spans="1:15" ht="15" customHeight="1">
      <c r="A30" s="1" t="s">
        <v>126</v>
      </c>
      <c r="B30" s="76" t="s">
        <v>127</v>
      </c>
      <c r="C30" s="60" t="s">
        <v>13</v>
      </c>
      <c r="D30" s="68">
        <v>0</v>
      </c>
      <c r="E30" s="68"/>
      <c r="F30" s="68"/>
      <c r="G30" s="68"/>
      <c r="H30" s="68"/>
      <c r="I30" s="68"/>
      <c r="J30" s="68"/>
      <c r="K30" s="75"/>
      <c r="L30" s="75"/>
      <c r="M30" s="68"/>
      <c r="N30" s="68"/>
      <c r="O30" s="68"/>
    </row>
    <row r="31" spans="1:15" ht="20.25" customHeight="1">
      <c r="A31" s="1" t="s">
        <v>17</v>
      </c>
      <c r="B31" s="67" t="s">
        <v>128</v>
      </c>
      <c r="C31" s="60" t="s">
        <v>19</v>
      </c>
      <c r="D31" s="68">
        <v>7.2914</v>
      </c>
      <c r="E31" s="68">
        <v>8.72</v>
      </c>
      <c r="F31" s="68">
        <v>7.5076</v>
      </c>
      <c r="G31" s="68">
        <v>7.5078</v>
      </c>
      <c r="H31" s="68">
        <v>7.5075</v>
      </c>
      <c r="I31" s="68">
        <v>7.5075</v>
      </c>
      <c r="J31" s="68">
        <v>8.7347</v>
      </c>
      <c r="K31" s="75">
        <v>8.7347</v>
      </c>
      <c r="L31" s="75">
        <v>8.7347</v>
      </c>
      <c r="M31" s="68">
        <v>9.763</v>
      </c>
      <c r="N31" s="68"/>
      <c r="O31" s="68"/>
    </row>
    <row r="32" spans="1:15" ht="32.25" customHeight="1">
      <c r="A32" s="1" t="s">
        <v>129</v>
      </c>
      <c r="B32" s="67" t="s">
        <v>130</v>
      </c>
      <c r="C32" s="60" t="s">
        <v>13</v>
      </c>
      <c r="D32" s="68">
        <v>24.747</v>
      </c>
      <c r="E32" s="68">
        <v>28.81</v>
      </c>
      <c r="F32" s="68">
        <v>26.1641</v>
      </c>
      <c r="G32" s="68">
        <v>13.1012</v>
      </c>
      <c r="H32" s="68">
        <v>4.3543</v>
      </c>
      <c r="I32" s="68">
        <v>8.7087</v>
      </c>
      <c r="J32" s="68">
        <v>30.4842</v>
      </c>
      <c r="K32" s="75">
        <v>15.2421</v>
      </c>
      <c r="L32" s="75">
        <v>15.2421</v>
      </c>
      <c r="M32" s="68">
        <v>32.26</v>
      </c>
      <c r="N32" s="68"/>
      <c r="O32" s="68"/>
    </row>
    <row r="33" spans="1:15" ht="35.25" customHeight="1">
      <c r="A33" s="1" t="s">
        <v>131</v>
      </c>
      <c r="B33" s="67" t="s">
        <v>30</v>
      </c>
      <c r="C33" s="60" t="s">
        <v>13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  <c r="J33" s="68">
        <v>0</v>
      </c>
      <c r="K33" s="75"/>
      <c r="L33" s="75"/>
      <c r="M33" s="68">
        <v>0</v>
      </c>
      <c r="N33" s="68"/>
      <c r="O33" s="68"/>
    </row>
    <row r="34" spans="1:15" ht="23.25" customHeight="1">
      <c r="A34" s="1" t="s">
        <v>132</v>
      </c>
      <c r="B34" s="67" t="s">
        <v>31</v>
      </c>
      <c r="C34" s="60" t="s">
        <v>13</v>
      </c>
      <c r="D34" s="68">
        <v>24.747</v>
      </c>
      <c r="E34" s="68">
        <f>E32</f>
        <v>28.81</v>
      </c>
      <c r="F34" s="68">
        <v>26.1641</v>
      </c>
      <c r="G34" s="68">
        <v>13.1012</v>
      </c>
      <c r="H34" s="68">
        <v>4.3543</v>
      </c>
      <c r="I34" s="68">
        <v>8.7087</v>
      </c>
      <c r="J34" s="68">
        <v>30.4842</v>
      </c>
      <c r="K34" s="75">
        <v>15.2421</v>
      </c>
      <c r="L34" s="75">
        <v>15.2421</v>
      </c>
      <c r="M34" s="68">
        <v>32.26</v>
      </c>
      <c r="N34" s="68"/>
      <c r="O34" s="68"/>
    </row>
    <row r="35" spans="1:15" ht="19.5" customHeight="1">
      <c r="A35" s="1" t="s">
        <v>133</v>
      </c>
      <c r="B35" s="67" t="s">
        <v>32</v>
      </c>
      <c r="C35" s="60" t="s">
        <v>19</v>
      </c>
      <c r="D35" s="68">
        <v>7.2914</v>
      </c>
      <c r="E35" s="68">
        <f>E31</f>
        <v>8.72</v>
      </c>
      <c r="F35" s="68">
        <v>7.5076</v>
      </c>
      <c r="G35" s="68">
        <v>7.5078</v>
      </c>
      <c r="H35" s="68">
        <v>7.5075</v>
      </c>
      <c r="I35" s="68">
        <v>7.5075</v>
      </c>
      <c r="J35" s="68">
        <v>8.7347</v>
      </c>
      <c r="K35" s="75">
        <v>8.7347</v>
      </c>
      <c r="L35" s="75">
        <v>8.7347</v>
      </c>
      <c r="M35" s="68">
        <v>9.85</v>
      </c>
      <c r="N35" s="68"/>
      <c r="O35" s="68"/>
    </row>
    <row r="36" spans="1:15" ht="19.5" customHeight="1">
      <c r="A36" s="1" t="s">
        <v>134</v>
      </c>
      <c r="B36" s="67" t="s">
        <v>135</v>
      </c>
      <c r="C36" s="60" t="s">
        <v>13</v>
      </c>
      <c r="D36" s="68">
        <v>1.35</v>
      </c>
      <c r="E36" s="68">
        <v>1.72</v>
      </c>
      <c r="F36" s="68">
        <v>1.1</v>
      </c>
      <c r="G36" s="68">
        <v>0.3</v>
      </c>
      <c r="H36" s="68">
        <v>0.1</v>
      </c>
      <c r="I36" s="68">
        <v>0.7</v>
      </c>
      <c r="J36" s="68">
        <v>1.6</v>
      </c>
      <c r="K36" s="75">
        <v>0.8</v>
      </c>
      <c r="L36" s="75">
        <v>0.8</v>
      </c>
      <c r="M36" s="68">
        <v>0.29</v>
      </c>
      <c r="N36" s="68"/>
      <c r="O36" s="68"/>
    </row>
    <row r="37" spans="1:15" ht="24" customHeight="1">
      <c r="A37" s="1" t="s">
        <v>136</v>
      </c>
      <c r="B37" s="67" t="s">
        <v>24</v>
      </c>
      <c r="C37" s="60" t="s">
        <v>22</v>
      </c>
      <c r="D37" s="68">
        <v>5.4552</v>
      </c>
      <c r="E37" s="68">
        <v>5.97</v>
      </c>
      <c r="F37" s="68">
        <v>4.2042</v>
      </c>
      <c r="G37" s="68">
        <v>2.2899</v>
      </c>
      <c r="H37" s="68">
        <v>2.2966</v>
      </c>
      <c r="I37" s="68">
        <v>8.038</v>
      </c>
      <c r="J37" s="68">
        <v>5.249178563659868</v>
      </c>
      <c r="K37" s="68"/>
      <c r="L37" s="68"/>
      <c r="M37" s="68">
        <f>M35/M31*100-100</f>
        <v>0.8911195329304462</v>
      </c>
      <c r="N37" s="68"/>
      <c r="O37" s="68"/>
    </row>
    <row r="38" spans="1:15" ht="24" customHeight="1">
      <c r="A38" s="1" t="s">
        <v>137</v>
      </c>
      <c r="B38" s="67" t="s">
        <v>138</v>
      </c>
      <c r="C38" s="60" t="s">
        <v>13</v>
      </c>
      <c r="D38" s="68">
        <v>26.097</v>
      </c>
      <c r="E38" s="68">
        <v>30.53</v>
      </c>
      <c r="F38" s="68">
        <v>27.2641</v>
      </c>
      <c r="G38" s="68">
        <v>13.4012</v>
      </c>
      <c r="H38" s="68">
        <v>4.4543</v>
      </c>
      <c r="I38" s="68">
        <v>9.4087</v>
      </c>
      <c r="J38" s="68">
        <v>32.0842</v>
      </c>
      <c r="K38" s="68">
        <v>16.0421</v>
      </c>
      <c r="L38" s="68">
        <v>16.0421</v>
      </c>
      <c r="M38" s="68">
        <f>N38+O38</f>
        <v>32.544399999999996</v>
      </c>
      <c r="N38" s="68">
        <f>N39*N15</f>
        <v>15.479239999999997</v>
      </c>
      <c r="O38" s="68">
        <f>O39*O15</f>
        <v>17.06516</v>
      </c>
    </row>
    <row r="39" spans="1:15" s="62" customFormat="1" ht="30.75" customHeight="1">
      <c r="A39" s="69" t="s">
        <v>139</v>
      </c>
      <c r="B39" s="70" t="s">
        <v>140</v>
      </c>
      <c r="C39" s="61" t="s">
        <v>19</v>
      </c>
      <c r="D39" s="72">
        <v>7.6892</v>
      </c>
      <c r="E39" s="72">
        <v>9.2</v>
      </c>
      <c r="F39" s="72">
        <v>7.8233</v>
      </c>
      <c r="G39" s="72">
        <v>7.6797</v>
      </c>
      <c r="H39" s="72">
        <v>7.6799</v>
      </c>
      <c r="I39" s="72">
        <v>8.1109</v>
      </c>
      <c r="J39" s="72">
        <v>9.1932</v>
      </c>
      <c r="K39" s="72">
        <v>9.1932</v>
      </c>
      <c r="L39" s="72">
        <v>9.1932</v>
      </c>
      <c r="M39" s="72">
        <v>9.85</v>
      </c>
      <c r="N39" s="72">
        <v>9.37</v>
      </c>
      <c r="O39" s="72">
        <v>10.33</v>
      </c>
    </row>
    <row r="41" spans="1:15" s="113" customFormat="1" ht="15">
      <c r="A41" s="112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2:8" s="115" customFormat="1" ht="15.75">
      <c r="B42" s="83" t="s">
        <v>166</v>
      </c>
      <c r="C42" s="83"/>
      <c r="D42" s="83"/>
      <c r="E42" s="83" t="s">
        <v>167</v>
      </c>
      <c r="F42" s="83"/>
      <c r="G42" s="83"/>
      <c r="H42" s="83"/>
    </row>
    <row r="43" spans="2:8" s="115" customFormat="1" ht="15.75">
      <c r="B43" s="83"/>
      <c r="C43" s="83"/>
      <c r="D43" s="83"/>
      <c r="E43" s="83"/>
      <c r="F43" s="83"/>
      <c r="G43" s="83"/>
      <c r="H43" s="83"/>
    </row>
    <row r="44" spans="2:8" s="115" customFormat="1" ht="15.75">
      <c r="B44" s="83"/>
      <c r="C44" s="83"/>
      <c r="D44" s="83"/>
      <c r="E44" s="83"/>
      <c r="F44" s="83"/>
      <c r="G44" s="83"/>
      <c r="H44" s="83"/>
    </row>
    <row r="45" spans="2:8" s="115" customFormat="1" ht="15.75">
      <c r="B45" s="83"/>
      <c r="C45" s="83"/>
      <c r="D45" s="83"/>
      <c r="E45" s="83"/>
      <c r="F45" s="83"/>
      <c r="G45" s="83"/>
      <c r="H45" s="83"/>
    </row>
    <row r="46" spans="2:8" s="115" customFormat="1" ht="15.75">
      <c r="B46" s="83"/>
      <c r="C46" s="83"/>
      <c r="D46" s="83"/>
      <c r="E46" s="83"/>
      <c r="F46" s="83"/>
      <c r="G46" s="83"/>
      <c r="H46" s="83"/>
    </row>
    <row r="47" spans="2:8" s="115" customFormat="1" ht="15.75">
      <c r="B47" s="83" t="s">
        <v>168</v>
      </c>
      <c r="C47" s="83"/>
      <c r="D47" s="83"/>
      <c r="E47" s="83" t="s">
        <v>169</v>
      </c>
      <c r="F47" s="83"/>
      <c r="G47" s="83"/>
      <c r="H47" s="83"/>
    </row>
    <row r="48" s="115" customFormat="1" ht="15.75"/>
    <row r="49" spans="2:7" s="115" customFormat="1" ht="15.75">
      <c r="B49" s="84" t="s">
        <v>170</v>
      </c>
      <c r="C49" s="84"/>
      <c r="D49" s="84"/>
      <c r="E49" s="84"/>
      <c r="F49" s="84"/>
      <c r="G49" s="84"/>
    </row>
    <row r="50" spans="2:7" s="115" customFormat="1" ht="15.75">
      <c r="B50" s="84"/>
      <c r="C50" s="84"/>
      <c r="D50" s="84"/>
      <c r="E50" s="84"/>
      <c r="F50" s="84"/>
      <c r="G50" s="84"/>
    </row>
    <row r="51" spans="2:7" s="115" customFormat="1" ht="15.75">
      <c r="B51" s="84" t="s">
        <v>171</v>
      </c>
      <c r="C51" s="84"/>
      <c r="D51" s="84"/>
      <c r="E51" s="84"/>
      <c r="F51" s="84"/>
      <c r="G51" s="84"/>
    </row>
    <row r="52" s="85" customFormat="1" ht="12.75"/>
  </sheetData>
  <mergeCells count="13">
    <mergeCell ref="J6:O6"/>
    <mergeCell ref="D7:D8"/>
    <mergeCell ref="A1:B1"/>
    <mergeCell ref="M7:O7"/>
    <mergeCell ref="F7:I7"/>
    <mergeCell ref="J7:L7"/>
    <mergeCell ref="D2:L2"/>
    <mergeCell ref="B4:L4"/>
    <mergeCell ref="A6:A8"/>
    <mergeCell ref="B6:B8"/>
    <mergeCell ref="C6:C8"/>
    <mergeCell ref="D6:E6"/>
    <mergeCell ref="F6:I6"/>
  </mergeCells>
  <printOptions horizontalCentered="1"/>
  <pageMargins left="0.3937007874015748" right="0" top="0" bottom="0" header="0.5118110236220472" footer="0.511811023622047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B14"/>
  <sheetViews>
    <sheetView workbookViewId="0" topLeftCell="A1">
      <selection activeCell="I20" sqref="I20"/>
    </sheetView>
  </sheetViews>
  <sheetFormatPr defaultColWidth="9.140625" defaultRowHeight="12.75"/>
  <cols>
    <col min="1" max="16384" width="9.140625" style="49" customWidth="1"/>
  </cols>
  <sheetData>
    <row r="2" ht="15">
      <c r="B2" s="51" t="s">
        <v>74</v>
      </c>
    </row>
    <row r="3" ht="15">
      <c r="B3" s="51" t="s">
        <v>72</v>
      </c>
    </row>
    <row r="4" ht="15">
      <c r="B4" s="51" t="s">
        <v>186</v>
      </c>
    </row>
    <row r="7" ht="15">
      <c r="A7" s="50" t="s">
        <v>187</v>
      </c>
    </row>
    <row r="8" ht="15">
      <c r="A8" s="50" t="s">
        <v>76</v>
      </c>
    </row>
    <row r="11" ht="15">
      <c r="A11" s="49" t="s">
        <v>188</v>
      </c>
    </row>
    <row r="14" ht="15">
      <c r="A14" s="49" t="s">
        <v>189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50"/>
  </sheetPr>
  <dimension ref="A1:F10"/>
  <sheetViews>
    <sheetView workbookViewId="0" topLeftCell="A1">
      <selection activeCell="H5" sqref="G5:H5"/>
    </sheetView>
  </sheetViews>
  <sheetFormatPr defaultColWidth="9.140625" defaultRowHeight="12.75"/>
  <cols>
    <col min="1" max="1" width="5.28125" style="32" customWidth="1"/>
    <col min="2" max="2" width="62.7109375" style="33" customWidth="1"/>
    <col min="3" max="3" width="12.8515625" style="34" customWidth="1"/>
    <col min="4" max="4" width="12.7109375" style="34" customWidth="1"/>
    <col min="5" max="5" width="13.140625" style="34" customWidth="1"/>
    <col min="6" max="6" width="12.421875" style="34" customWidth="1"/>
    <col min="7" max="16384" width="9.140625" style="34" customWidth="1"/>
  </cols>
  <sheetData>
    <row r="1" spans="1:5" ht="42" customHeight="1">
      <c r="A1" s="105" t="s">
        <v>70</v>
      </c>
      <c r="B1" s="106"/>
      <c r="C1" s="106"/>
      <c r="D1" s="106"/>
      <c r="E1" s="107"/>
    </row>
    <row r="2" spans="1:5" ht="42" customHeight="1">
      <c r="A2" s="40"/>
      <c r="B2" s="40" t="s">
        <v>177</v>
      </c>
      <c r="C2" s="40"/>
      <c r="D2" s="40"/>
      <c r="E2" s="40"/>
    </row>
    <row r="3" spans="1:5" s="46" customFormat="1" ht="42" customHeight="1">
      <c r="A3" s="45"/>
      <c r="B3" s="45"/>
      <c r="C3" s="45"/>
      <c r="D3" s="45"/>
      <c r="E3" s="45"/>
    </row>
    <row r="4" spans="1:6" ht="25.5">
      <c r="A4" s="41"/>
      <c r="B4" s="42"/>
      <c r="C4" s="47"/>
      <c r="D4" s="48" t="s">
        <v>190</v>
      </c>
      <c r="E4" s="43"/>
      <c r="F4" s="44"/>
    </row>
    <row r="5" spans="1:6" s="35" customFormat="1" ht="12.75" customHeight="1">
      <c r="A5" s="108" t="s">
        <v>59</v>
      </c>
      <c r="B5" s="108" t="s">
        <v>60</v>
      </c>
      <c r="C5" s="103" t="s">
        <v>61</v>
      </c>
      <c r="D5" s="103" t="s">
        <v>62</v>
      </c>
      <c r="E5" s="103" t="s">
        <v>63</v>
      </c>
      <c r="F5" s="103" t="s">
        <v>64</v>
      </c>
    </row>
    <row r="6" spans="1:6" s="35" customFormat="1" ht="15.75">
      <c r="A6" s="108"/>
      <c r="B6" s="108"/>
      <c r="C6" s="104"/>
      <c r="D6" s="104"/>
      <c r="E6" s="104"/>
      <c r="F6" s="104"/>
    </row>
    <row r="7" spans="1:6" ht="31.5">
      <c r="A7" s="36" t="s">
        <v>65</v>
      </c>
      <c r="B7" s="37" t="s">
        <v>172</v>
      </c>
      <c r="C7" s="38">
        <v>0</v>
      </c>
      <c r="D7" s="38">
        <v>0</v>
      </c>
      <c r="E7" s="38">
        <v>0</v>
      </c>
      <c r="F7" s="38">
        <v>0</v>
      </c>
    </row>
    <row r="8" spans="1:6" ht="38.25" customHeight="1">
      <c r="A8" s="36" t="s">
        <v>66</v>
      </c>
      <c r="B8" s="37" t="s">
        <v>173</v>
      </c>
      <c r="C8" s="38">
        <v>0</v>
      </c>
      <c r="D8" s="38">
        <v>0</v>
      </c>
      <c r="E8" s="38">
        <v>0</v>
      </c>
      <c r="F8" s="38">
        <v>0</v>
      </c>
    </row>
    <row r="9" spans="1:6" ht="47.25">
      <c r="A9" s="36" t="s">
        <v>67</v>
      </c>
      <c r="B9" s="37" t="s">
        <v>174</v>
      </c>
      <c r="C9" s="38">
        <v>0</v>
      </c>
      <c r="D9" s="38">
        <v>0</v>
      </c>
      <c r="E9" s="38">
        <v>0</v>
      </c>
      <c r="F9" s="38">
        <v>0</v>
      </c>
    </row>
    <row r="10" spans="1:6" ht="38.25">
      <c r="A10" s="36" t="s">
        <v>68</v>
      </c>
      <c r="B10" s="39" t="s">
        <v>175</v>
      </c>
      <c r="C10" s="88" t="s">
        <v>176</v>
      </c>
      <c r="D10" s="88" t="s">
        <v>176</v>
      </c>
      <c r="E10" s="88" t="s">
        <v>176</v>
      </c>
      <c r="F10" s="88" t="s">
        <v>176</v>
      </c>
    </row>
  </sheetData>
  <mergeCells count="7">
    <mergeCell ref="D5:D6"/>
    <mergeCell ref="E5:E6"/>
    <mergeCell ref="F5:F6"/>
    <mergeCell ref="A1:E1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tabColor indexed="44"/>
    <pageSetUpPr fitToPage="1"/>
  </sheetPr>
  <dimension ref="A1:K45"/>
  <sheetViews>
    <sheetView tabSelected="1" workbookViewId="0" topLeftCell="A1">
      <pane xSplit="3" ySplit="12" topLeftCell="D31" activePane="bottomRight" state="frozen"/>
      <selection pane="topLeft" activeCell="Q70" sqref="Q70"/>
      <selection pane="topRight" activeCell="Q70" sqref="Q70"/>
      <selection pane="bottomLeft" activeCell="Q70" sqref="Q70"/>
      <selection pane="bottomRight" activeCell="A36" sqref="A36:IV49"/>
    </sheetView>
  </sheetViews>
  <sheetFormatPr defaultColWidth="9.140625" defaultRowHeight="12.75"/>
  <cols>
    <col min="1" max="1" width="5.57421875" style="58" hidden="1" customWidth="1"/>
    <col min="2" max="2" width="65.421875" style="31" customWidth="1"/>
    <col min="3" max="3" width="11.00390625" style="58" customWidth="1"/>
    <col min="4" max="4" width="15.00390625" style="58" customWidth="1"/>
    <col min="5" max="5" width="14.8515625" style="58" hidden="1" customWidth="1"/>
    <col min="6" max="8" width="17.28125" style="58" hidden="1" customWidth="1"/>
    <col min="9" max="9" width="11.421875" style="58" customWidth="1"/>
    <col min="10" max="11" width="12.140625" style="58" bestFit="1" customWidth="1"/>
    <col min="12" max="16384" width="9.140625" style="31" customWidth="1"/>
  </cols>
  <sheetData>
    <row r="1" spans="1:11" s="78" customFormat="1" ht="15" customHeight="1">
      <c r="A1" s="111" t="s">
        <v>77</v>
      </c>
      <c r="B1" s="111"/>
      <c r="C1" s="111"/>
      <c r="D1" s="98"/>
      <c r="E1" s="98"/>
      <c r="F1" s="98"/>
      <c r="G1" s="98"/>
      <c r="H1" s="98"/>
      <c r="I1" s="54"/>
      <c r="J1" s="54"/>
      <c r="K1" s="54"/>
    </row>
    <row r="2" spans="1:11" s="78" customFormat="1" ht="15" customHeight="1">
      <c r="A2" s="54"/>
      <c r="B2" s="56"/>
      <c r="C2" s="57"/>
      <c r="D2" s="98"/>
      <c r="E2" s="98"/>
      <c r="F2" s="98"/>
      <c r="G2" s="98"/>
      <c r="H2" s="98"/>
      <c r="I2" s="54"/>
      <c r="J2" s="54"/>
      <c r="K2" s="54"/>
    </row>
    <row r="3" spans="1:11" s="78" customFormat="1" ht="15" customHeight="1">
      <c r="A3" s="54"/>
      <c r="B3" s="110" t="s">
        <v>141</v>
      </c>
      <c r="C3" s="110"/>
      <c r="D3" s="110"/>
      <c r="E3" s="110"/>
      <c r="F3" s="110"/>
      <c r="G3" s="110"/>
      <c r="H3" s="110"/>
      <c r="I3" s="54"/>
      <c r="J3" s="54"/>
      <c r="K3" s="54"/>
    </row>
    <row r="4" spans="1:11" s="78" customFormat="1" ht="15" customHeight="1">
      <c r="A4" s="54"/>
      <c r="B4" s="79"/>
      <c r="C4" s="79"/>
      <c r="D4" s="79"/>
      <c r="E4" s="79"/>
      <c r="F4" s="79"/>
      <c r="G4" s="79"/>
      <c r="H4" s="79"/>
      <c r="I4" s="54"/>
      <c r="J4" s="54"/>
      <c r="K4" s="54"/>
    </row>
    <row r="5" spans="1:11" s="78" customFormat="1" ht="15" customHeight="1">
      <c r="A5" s="54"/>
      <c r="B5" s="56"/>
      <c r="C5" s="57"/>
      <c r="D5" s="53"/>
      <c r="E5" s="53"/>
      <c r="F5" s="53"/>
      <c r="G5" s="53"/>
      <c r="H5" s="53"/>
      <c r="I5" s="53"/>
      <c r="J5" s="53"/>
      <c r="K5" s="53"/>
    </row>
    <row r="6" spans="1:11" ht="15" customHeight="1">
      <c r="A6" s="109" t="s">
        <v>59</v>
      </c>
      <c r="B6" s="89" t="s">
        <v>0</v>
      </c>
      <c r="C6" s="89" t="s">
        <v>1</v>
      </c>
      <c r="D6" s="60" t="s">
        <v>163</v>
      </c>
      <c r="E6" s="89"/>
      <c r="F6" s="89"/>
      <c r="G6" s="89"/>
      <c r="H6" s="89"/>
      <c r="I6" s="89" t="s">
        <v>184</v>
      </c>
      <c r="J6" s="89"/>
      <c r="K6" s="89"/>
    </row>
    <row r="7" spans="1:11" ht="15" customHeight="1">
      <c r="A7" s="109"/>
      <c r="B7" s="89"/>
      <c r="C7" s="89"/>
      <c r="D7" s="60" t="s">
        <v>73</v>
      </c>
      <c r="E7" s="60"/>
      <c r="F7" s="60"/>
      <c r="G7" s="60"/>
      <c r="H7" s="60"/>
      <c r="I7" s="89" t="s">
        <v>83</v>
      </c>
      <c r="J7" s="89"/>
      <c r="K7" s="89"/>
    </row>
    <row r="8" spans="1:11" ht="28.5">
      <c r="A8" s="109"/>
      <c r="B8" s="89"/>
      <c r="C8" s="89"/>
      <c r="D8" s="60" t="s">
        <v>84</v>
      </c>
      <c r="E8" s="60" t="s">
        <v>142</v>
      </c>
      <c r="F8" s="60" t="s">
        <v>143</v>
      </c>
      <c r="G8" s="60" t="s">
        <v>144</v>
      </c>
      <c r="H8" s="60" t="s">
        <v>145</v>
      </c>
      <c r="I8" s="60" t="s">
        <v>184</v>
      </c>
      <c r="J8" s="60" t="s">
        <v>2</v>
      </c>
      <c r="K8" s="60" t="s">
        <v>86</v>
      </c>
    </row>
    <row r="9" spans="1:11" ht="14.25">
      <c r="A9" s="2">
        <v>1</v>
      </c>
      <c r="B9" s="60" t="s">
        <v>87</v>
      </c>
      <c r="C9" s="63" t="s">
        <v>88</v>
      </c>
      <c r="D9" s="60" t="s">
        <v>89</v>
      </c>
      <c r="E9" s="60"/>
      <c r="F9" s="60"/>
      <c r="G9" s="60"/>
      <c r="H9" s="60"/>
      <c r="I9" s="60" t="s">
        <v>94</v>
      </c>
      <c r="J9" s="60" t="s">
        <v>95</v>
      </c>
      <c r="K9" s="60" t="s">
        <v>96</v>
      </c>
    </row>
    <row r="10" spans="1:11" s="62" customFormat="1" ht="15">
      <c r="A10" s="80" t="s">
        <v>146</v>
      </c>
      <c r="B10" s="61" t="s">
        <v>7</v>
      </c>
      <c r="C10" s="65"/>
      <c r="D10" s="61"/>
      <c r="E10" s="61"/>
      <c r="F10" s="61"/>
      <c r="G10" s="61"/>
      <c r="H10" s="61"/>
      <c r="I10" s="61"/>
      <c r="J10" s="61"/>
      <c r="K10" s="61"/>
    </row>
    <row r="11" spans="1:11" ht="15" customHeight="1">
      <c r="A11" s="81" t="s">
        <v>8</v>
      </c>
      <c r="B11" s="67" t="s">
        <v>147</v>
      </c>
      <c r="C11" s="60" t="s">
        <v>58</v>
      </c>
      <c r="D11" s="82">
        <v>530.896</v>
      </c>
      <c r="E11" s="68">
        <v>530.896</v>
      </c>
      <c r="F11" s="68">
        <v>265.448</v>
      </c>
      <c r="G11" s="68">
        <v>88.483</v>
      </c>
      <c r="H11" s="68">
        <v>176.965</v>
      </c>
      <c r="I11" s="68">
        <v>530</v>
      </c>
      <c r="J11" s="68">
        <v>265</v>
      </c>
      <c r="K11" s="68">
        <v>265</v>
      </c>
    </row>
    <row r="12" spans="1:11" ht="15" customHeight="1">
      <c r="A12" s="81" t="s">
        <v>9</v>
      </c>
      <c r="B12" s="67" t="s">
        <v>148</v>
      </c>
      <c r="C12" s="60" t="s">
        <v>58</v>
      </c>
      <c r="D12" s="82">
        <v>527.406</v>
      </c>
      <c r="E12" s="68">
        <v>527.406</v>
      </c>
      <c r="F12" s="68">
        <v>263.703</v>
      </c>
      <c r="G12" s="68">
        <v>87.901</v>
      </c>
      <c r="H12" s="68">
        <v>175.802</v>
      </c>
      <c r="I12" s="68">
        <v>526.5109</v>
      </c>
      <c r="J12" s="68">
        <v>263.303</v>
      </c>
      <c r="K12" s="68">
        <v>263.303</v>
      </c>
    </row>
    <row r="13" spans="1:11" s="62" customFormat="1" ht="15" customHeight="1">
      <c r="A13" s="80" t="s">
        <v>10</v>
      </c>
      <c r="B13" s="70" t="s">
        <v>149</v>
      </c>
      <c r="C13" s="61" t="s">
        <v>58</v>
      </c>
      <c r="D13" s="72">
        <v>3.49</v>
      </c>
      <c r="E13" s="72">
        <v>3.49</v>
      </c>
      <c r="F13" s="72">
        <v>1.745</v>
      </c>
      <c r="G13" s="72">
        <v>0.582</v>
      </c>
      <c r="H13" s="72">
        <v>1.163</v>
      </c>
      <c r="I13" s="71">
        <v>3.02</v>
      </c>
      <c r="J13" s="71">
        <v>1.51</v>
      </c>
      <c r="K13" s="71">
        <v>1.51</v>
      </c>
    </row>
    <row r="14" spans="1:11" ht="15" customHeight="1">
      <c r="A14" s="81" t="s">
        <v>25</v>
      </c>
      <c r="B14" s="67" t="s">
        <v>27</v>
      </c>
      <c r="C14" s="60" t="s">
        <v>104</v>
      </c>
      <c r="D14" s="82">
        <v>187.013</v>
      </c>
      <c r="E14" s="68">
        <v>221.364</v>
      </c>
      <c r="F14" s="68">
        <v>110.7</v>
      </c>
      <c r="G14" s="68">
        <v>36.889</v>
      </c>
      <c r="H14" s="68">
        <v>73.775</v>
      </c>
      <c r="I14" s="68">
        <v>182.8</v>
      </c>
      <c r="J14" s="68">
        <v>91.4</v>
      </c>
      <c r="K14" s="68">
        <v>91.4</v>
      </c>
    </row>
    <row r="15" spans="1:11" ht="15" customHeight="1">
      <c r="A15" s="81" t="s">
        <v>26</v>
      </c>
      <c r="B15" s="67" t="s">
        <v>12</v>
      </c>
      <c r="C15" s="60" t="s">
        <v>104</v>
      </c>
      <c r="D15" s="82">
        <v>34.33</v>
      </c>
      <c r="E15" s="68"/>
      <c r="F15" s="68"/>
      <c r="G15" s="68"/>
      <c r="H15" s="68"/>
      <c r="I15" s="68">
        <v>38.6</v>
      </c>
      <c r="J15" s="68">
        <v>19.3</v>
      </c>
      <c r="K15" s="68">
        <v>19.3</v>
      </c>
    </row>
    <row r="16" spans="1:11" s="62" customFormat="1" ht="15" customHeight="1">
      <c r="A16" s="80" t="s">
        <v>106</v>
      </c>
      <c r="B16" s="61" t="s">
        <v>150</v>
      </c>
      <c r="C16" s="61" t="s">
        <v>13</v>
      </c>
      <c r="D16" s="72">
        <f>SUM(D17:D25)</f>
        <v>2043.1100000000001</v>
      </c>
      <c r="E16" s="72">
        <v>1842.2</v>
      </c>
      <c r="F16" s="72">
        <v>921.1</v>
      </c>
      <c r="G16" s="72">
        <v>307</v>
      </c>
      <c r="H16" s="72">
        <v>614.1</v>
      </c>
      <c r="I16" s="72">
        <f>SUM(I17:I25)</f>
        <v>2310.2900000000004</v>
      </c>
      <c r="J16" s="74">
        <v>0</v>
      </c>
      <c r="K16" s="74">
        <v>0</v>
      </c>
    </row>
    <row r="17" spans="1:11" ht="15" customHeight="1">
      <c r="A17" s="81" t="s">
        <v>107</v>
      </c>
      <c r="B17" s="67" t="s">
        <v>108</v>
      </c>
      <c r="C17" s="60" t="s">
        <v>13</v>
      </c>
      <c r="D17" s="68">
        <v>228.6</v>
      </c>
      <c r="E17" s="68">
        <v>227.3</v>
      </c>
      <c r="F17" s="68">
        <v>113.6</v>
      </c>
      <c r="G17" s="68">
        <v>37.9</v>
      </c>
      <c r="H17" s="68">
        <v>75.8</v>
      </c>
      <c r="I17" s="68">
        <v>237.02</v>
      </c>
      <c r="J17" s="77"/>
      <c r="K17" s="77"/>
    </row>
    <row r="18" spans="1:11" ht="15" customHeight="1">
      <c r="A18" s="81" t="s">
        <v>151</v>
      </c>
      <c r="B18" s="67" t="s">
        <v>110</v>
      </c>
      <c r="C18" s="60" t="s">
        <v>13</v>
      </c>
      <c r="D18" s="68">
        <v>912.17</v>
      </c>
      <c r="E18" s="68">
        <v>801.2</v>
      </c>
      <c r="F18" s="68">
        <v>400.6</v>
      </c>
      <c r="G18" s="68">
        <v>133.5</v>
      </c>
      <c r="H18" s="68">
        <v>267.1</v>
      </c>
      <c r="I18" s="68">
        <v>1008.86</v>
      </c>
      <c r="J18" s="68"/>
      <c r="K18" s="68"/>
    </row>
    <row r="19" spans="1:11" ht="15" customHeight="1">
      <c r="A19" s="81" t="s">
        <v>111</v>
      </c>
      <c r="B19" s="67" t="s">
        <v>14</v>
      </c>
      <c r="C19" s="60" t="s">
        <v>13</v>
      </c>
      <c r="D19" s="68">
        <v>24.4</v>
      </c>
      <c r="E19" s="68">
        <v>24.4</v>
      </c>
      <c r="F19" s="68">
        <v>12.2</v>
      </c>
      <c r="G19" s="68">
        <v>4.1</v>
      </c>
      <c r="H19" s="68">
        <v>8.1</v>
      </c>
      <c r="I19" s="68">
        <v>24.4</v>
      </c>
      <c r="J19" s="68"/>
      <c r="K19" s="68"/>
    </row>
    <row r="20" spans="1:11" ht="15" customHeight="1">
      <c r="A20" s="81" t="s">
        <v>113</v>
      </c>
      <c r="B20" s="67" t="s">
        <v>152</v>
      </c>
      <c r="C20" s="60" t="s">
        <v>13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/>
      <c r="K20" s="68"/>
    </row>
    <row r="21" spans="1:11" ht="27.75" customHeight="1">
      <c r="A21" s="81" t="s">
        <v>115</v>
      </c>
      <c r="B21" s="67" t="s">
        <v>116</v>
      </c>
      <c r="C21" s="60" t="s">
        <v>13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/>
      <c r="K21" s="68"/>
    </row>
    <row r="22" spans="1:11" ht="33.75" customHeight="1">
      <c r="A22" s="81" t="s">
        <v>117</v>
      </c>
      <c r="B22" s="67" t="s">
        <v>153</v>
      </c>
      <c r="C22" s="60" t="s">
        <v>13</v>
      </c>
      <c r="D22" s="68">
        <v>403</v>
      </c>
      <c r="E22" s="68">
        <v>360.8</v>
      </c>
      <c r="F22" s="68">
        <v>180.4</v>
      </c>
      <c r="G22" s="68">
        <v>60.1</v>
      </c>
      <c r="H22" s="68">
        <v>120.3</v>
      </c>
      <c r="I22" s="68">
        <v>487.44</v>
      </c>
      <c r="J22" s="68"/>
      <c r="K22" s="68"/>
    </row>
    <row r="23" spans="1:11" ht="30" customHeight="1">
      <c r="A23" s="81" t="s">
        <v>119</v>
      </c>
      <c r="B23" s="67" t="s">
        <v>120</v>
      </c>
      <c r="C23" s="60" t="s">
        <v>13</v>
      </c>
      <c r="D23" s="68">
        <v>130.44</v>
      </c>
      <c r="E23" s="68">
        <v>116.8</v>
      </c>
      <c r="F23" s="68">
        <v>58.4</v>
      </c>
      <c r="G23" s="68">
        <v>19.5</v>
      </c>
      <c r="H23" s="68">
        <v>38.9</v>
      </c>
      <c r="I23" s="68">
        <v>154.66</v>
      </c>
      <c r="J23" s="68"/>
      <c r="K23" s="68"/>
    </row>
    <row r="24" spans="1:11" ht="20.25" customHeight="1">
      <c r="A24" s="81" t="s">
        <v>154</v>
      </c>
      <c r="B24" s="67" t="s">
        <v>15</v>
      </c>
      <c r="C24" s="60" t="s">
        <v>13</v>
      </c>
      <c r="D24" s="68">
        <v>32.5</v>
      </c>
      <c r="E24" s="68">
        <v>10.9</v>
      </c>
      <c r="F24" s="68">
        <v>5.5</v>
      </c>
      <c r="G24" s="68">
        <v>1.8</v>
      </c>
      <c r="H24" s="68">
        <v>3.6</v>
      </c>
      <c r="I24" s="68">
        <f>39.5</f>
        <v>39.5</v>
      </c>
      <c r="J24" s="68"/>
      <c r="K24" s="68"/>
    </row>
    <row r="25" spans="1:11" ht="15" customHeight="1">
      <c r="A25" s="81" t="s">
        <v>155</v>
      </c>
      <c r="B25" s="67" t="s">
        <v>16</v>
      </c>
      <c r="C25" s="60" t="s">
        <v>13</v>
      </c>
      <c r="D25" s="68">
        <v>312</v>
      </c>
      <c r="E25" s="68">
        <v>300.8</v>
      </c>
      <c r="F25" s="68">
        <v>150.4</v>
      </c>
      <c r="G25" s="68">
        <v>50.1</v>
      </c>
      <c r="H25" s="68">
        <v>100.3</v>
      </c>
      <c r="I25" s="68">
        <v>358.41</v>
      </c>
      <c r="J25" s="68"/>
      <c r="K25" s="68"/>
    </row>
    <row r="26" spans="1:11" ht="15" customHeight="1">
      <c r="A26" s="81">
        <v>3</v>
      </c>
      <c r="B26" s="67" t="s">
        <v>18</v>
      </c>
      <c r="C26" s="60" t="s">
        <v>19</v>
      </c>
      <c r="D26" s="68">
        <v>3.85</v>
      </c>
      <c r="E26" s="68">
        <v>3.47</v>
      </c>
      <c r="F26" s="68">
        <v>3.47</v>
      </c>
      <c r="G26" s="68">
        <v>3.4696</v>
      </c>
      <c r="H26" s="68">
        <v>3.4702</v>
      </c>
      <c r="I26" s="68">
        <v>3.85</v>
      </c>
      <c r="J26" s="68"/>
      <c r="K26" s="68"/>
    </row>
    <row r="27" spans="1:11" ht="28.5">
      <c r="A27" s="81">
        <v>4</v>
      </c>
      <c r="B27" s="67" t="s">
        <v>20</v>
      </c>
      <c r="C27" s="60" t="s">
        <v>13</v>
      </c>
      <c r="D27" s="68">
        <v>12.24</v>
      </c>
      <c r="E27" s="68">
        <v>12.1102</v>
      </c>
      <c r="F27" s="68">
        <v>6.0551</v>
      </c>
      <c r="G27" s="68">
        <v>2.0193</v>
      </c>
      <c r="H27" s="68">
        <v>4.0358</v>
      </c>
      <c r="I27" s="68">
        <v>13.16</v>
      </c>
      <c r="J27" s="68"/>
      <c r="K27" s="68"/>
    </row>
    <row r="28" spans="1:11" ht="15" customHeight="1">
      <c r="A28" s="81">
        <v>5</v>
      </c>
      <c r="B28" s="67" t="s">
        <v>21</v>
      </c>
      <c r="C28" s="60" t="s">
        <v>13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/>
      <c r="K28" s="68"/>
    </row>
    <row r="29" spans="1:11" ht="15" customHeight="1">
      <c r="A29" s="81">
        <v>6</v>
      </c>
      <c r="B29" s="67" t="s">
        <v>156</v>
      </c>
      <c r="C29" s="60" t="s">
        <v>13</v>
      </c>
      <c r="D29" s="68">
        <v>12.24</v>
      </c>
      <c r="E29" s="68">
        <v>12.1102</v>
      </c>
      <c r="F29" s="68">
        <v>6.0551</v>
      </c>
      <c r="G29" s="68">
        <v>2.0193</v>
      </c>
      <c r="H29" s="68">
        <v>4.0358</v>
      </c>
      <c r="I29" s="68">
        <v>13.16</v>
      </c>
      <c r="J29" s="68"/>
      <c r="K29" s="68"/>
    </row>
    <row r="30" spans="1:11" ht="15" customHeight="1">
      <c r="A30" s="81">
        <v>7</v>
      </c>
      <c r="B30" s="67" t="s">
        <v>157</v>
      </c>
      <c r="C30" s="60" t="s">
        <v>19</v>
      </c>
      <c r="D30" s="68">
        <v>3.85</v>
      </c>
      <c r="E30" s="68">
        <v>3.47</v>
      </c>
      <c r="F30" s="68">
        <v>3.47</v>
      </c>
      <c r="G30" s="68">
        <v>3.4696</v>
      </c>
      <c r="H30" s="68">
        <v>3.4702</v>
      </c>
      <c r="I30" s="68">
        <v>4.36</v>
      </c>
      <c r="J30" s="68"/>
      <c r="K30" s="68"/>
    </row>
    <row r="31" spans="1:11" ht="15" customHeight="1">
      <c r="A31" s="81">
        <v>8</v>
      </c>
      <c r="B31" s="67" t="s">
        <v>23</v>
      </c>
      <c r="C31" s="60" t="s">
        <v>13</v>
      </c>
      <c r="D31" s="68">
        <v>0.9</v>
      </c>
      <c r="E31" s="68">
        <v>0.8</v>
      </c>
      <c r="F31" s="68">
        <v>0.4</v>
      </c>
      <c r="G31" s="68">
        <v>0.1</v>
      </c>
      <c r="H31" s="68">
        <v>0.3</v>
      </c>
      <c r="I31" s="68">
        <v>0.09</v>
      </c>
      <c r="J31" s="68"/>
      <c r="K31" s="68"/>
    </row>
    <row r="32" spans="1:11" ht="15" customHeight="1">
      <c r="A32" s="81">
        <v>9</v>
      </c>
      <c r="B32" s="67" t="s">
        <v>158</v>
      </c>
      <c r="C32" s="60" t="s">
        <v>22</v>
      </c>
      <c r="D32" s="68">
        <v>7.405503845947933</v>
      </c>
      <c r="E32" s="68">
        <v>6.606</v>
      </c>
      <c r="F32" s="68">
        <v>6.606</v>
      </c>
      <c r="G32" s="68">
        <v>4.9522</v>
      </c>
      <c r="H32" s="68">
        <v>7.4334</v>
      </c>
      <c r="I32" s="68">
        <v>7</v>
      </c>
      <c r="J32" s="68"/>
      <c r="K32" s="68"/>
    </row>
    <row r="33" spans="1:11" ht="15" customHeight="1">
      <c r="A33" s="81">
        <v>10</v>
      </c>
      <c r="B33" s="67" t="s">
        <v>159</v>
      </c>
      <c r="C33" s="60" t="s">
        <v>13</v>
      </c>
      <c r="D33" s="68">
        <v>13</v>
      </c>
      <c r="E33" s="68">
        <v>12.9102</v>
      </c>
      <c r="F33" s="68">
        <v>6.4551</v>
      </c>
      <c r="G33" s="68">
        <v>2.1193</v>
      </c>
      <c r="H33" s="68">
        <v>4.3358</v>
      </c>
      <c r="I33" s="68">
        <v>13.25</v>
      </c>
      <c r="J33" s="68"/>
      <c r="K33" s="68"/>
    </row>
    <row r="34" spans="1:11" s="62" customFormat="1" ht="15" customHeight="1">
      <c r="A34" s="80">
        <v>11</v>
      </c>
      <c r="B34" s="70" t="s">
        <v>140</v>
      </c>
      <c r="C34" s="61" t="s">
        <v>19</v>
      </c>
      <c r="D34" s="72">
        <v>4.09</v>
      </c>
      <c r="E34" s="72">
        <v>3.6992</v>
      </c>
      <c r="F34" s="72">
        <v>3.6992</v>
      </c>
      <c r="G34" s="72">
        <v>3.6414</v>
      </c>
      <c r="H34" s="72">
        <v>3.7281</v>
      </c>
      <c r="I34" s="72">
        <v>4.39</v>
      </c>
      <c r="J34" s="72">
        <v>4.17</v>
      </c>
      <c r="K34" s="72">
        <v>4.6</v>
      </c>
    </row>
    <row r="36" spans="2:8" s="85" customFormat="1" ht="12.75">
      <c r="B36" s="86" t="s">
        <v>166</v>
      </c>
      <c r="C36" s="86"/>
      <c r="D36" s="86" t="s">
        <v>167</v>
      </c>
      <c r="E36" s="86" t="s">
        <v>167</v>
      </c>
      <c r="F36" s="86"/>
      <c r="G36" s="86"/>
      <c r="H36" s="86"/>
    </row>
    <row r="37" spans="2:8" s="85" customFormat="1" ht="12.75">
      <c r="B37" s="86"/>
      <c r="C37" s="86"/>
      <c r="D37" s="86"/>
      <c r="E37" s="86"/>
      <c r="F37" s="86"/>
      <c r="G37" s="86"/>
      <c r="H37" s="86"/>
    </row>
    <row r="38" spans="2:8" s="85" customFormat="1" ht="12.75">
      <c r="B38" s="86"/>
      <c r="C38" s="86"/>
      <c r="D38" s="86"/>
      <c r="E38" s="86"/>
      <c r="F38" s="86"/>
      <c r="G38" s="86"/>
      <c r="H38" s="86"/>
    </row>
    <row r="39" spans="2:8" s="85" customFormat="1" ht="12.75">
      <c r="B39" s="86"/>
      <c r="C39" s="86"/>
      <c r="D39" s="86"/>
      <c r="E39" s="86"/>
      <c r="F39" s="86"/>
      <c r="G39" s="86"/>
      <c r="H39" s="86"/>
    </row>
    <row r="40" spans="2:8" s="85" customFormat="1" ht="12.75">
      <c r="B40" s="86"/>
      <c r="C40" s="86"/>
      <c r="D40" s="86"/>
      <c r="E40" s="86"/>
      <c r="F40" s="86"/>
      <c r="G40" s="86"/>
      <c r="H40" s="86"/>
    </row>
    <row r="41" spans="2:8" s="85" customFormat="1" ht="12.75">
      <c r="B41" s="86" t="s">
        <v>168</v>
      </c>
      <c r="C41" s="86"/>
      <c r="D41" s="86" t="s">
        <v>169</v>
      </c>
      <c r="E41" s="86" t="s">
        <v>169</v>
      </c>
      <c r="F41" s="86"/>
      <c r="G41" s="86"/>
      <c r="H41" s="86"/>
    </row>
    <row r="42" s="85" customFormat="1" ht="12.75"/>
    <row r="43" spans="2:7" s="85" customFormat="1" ht="12.75">
      <c r="B43" s="87" t="s">
        <v>170</v>
      </c>
      <c r="C43" s="87"/>
      <c r="D43" s="87"/>
      <c r="E43" s="87"/>
      <c r="F43" s="87"/>
      <c r="G43" s="87"/>
    </row>
    <row r="44" spans="2:7" s="85" customFormat="1" ht="12.75">
      <c r="B44" s="87"/>
      <c r="C44" s="87"/>
      <c r="D44" s="87"/>
      <c r="E44" s="87"/>
      <c r="F44" s="87"/>
      <c r="G44" s="87"/>
    </row>
    <row r="45" spans="2:7" s="85" customFormat="1" ht="12.75">
      <c r="B45" s="87" t="s">
        <v>171</v>
      </c>
      <c r="C45" s="87"/>
      <c r="D45" s="87"/>
      <c r="E45" s="87"/>
      <c r="F45" s="87"/>
      <c r="G45" s="87"/>
    </row>
  </sheetData>
  <mergeCells count="10">
    <mergeCell ref="I6:K6"/>
    <mergeCell ref="I7:K7"/>
    <mergeCell ref="D1:H1"/>
    <mergeCell ref="D2:H2"/>
    <mergeCell ref="B3:H3"/>
    <mergeCell ref="A1:C1"/>
    <mergeCell ref="E6:H6"/>
    <mergeCell ref="A6:A8"/>
    <mergeCell ref="B6:B8"/>
    <mergeCell ref="C6:C8"/>
  </mergeCells>
  <printOptions horizontalCentered="1"/>
  <pageMargins left="0.3937007874015748" right="0" top="0" bottom="0" header="0.5118110236220472" footer="0.5118110236220472"/>
  <pageSetup fitToHeight="2" fitToWidth="1"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2:B14"/>
  <sheetViews>
    <sheetView workbookViewId="0" topLeftCell="A1">
      <selection activeCell="M20" sqref="M20"/>
    </sheetView>
  </sheetViews>
  <sheetFormatPr defaultColWidth="9.140625" defaultRowHeight="12.75"/>
  <cols>
    <col min="1" max="16384" width="9.140625" style="49" customWidth="1"/>
  </cols>
  <sheetData>
    <row r="2" ht="15">
      <c r="B2" s="51" t="s">
        <v>75</v>
      </c>
    </row>
    <row r="3" ht="15">
      <c r="B3" s="51" t="s">
        <v>72</v>
      </c>
    </row>
    <row r="4" ht="15">
      <c r="B4" s="51" t="s">
        <v>186</v>
      </c>
    </row>
    <row r="7" ht="15">
      <c r="A7" s="50" t="s">
        <v>187</v>
      </c>
    </row>
    <row r="8" ht="15">
      <c r="A8" s="50" t="s">
        <v>76</v>
      </c>
    </row>
    <row r="11" ht="15">
      <c r="A11" s="49" t="s">
        <v>191</v>
      </c>
    </row>
    <row r="14" ht="15">
      <c r="A14" s="49" t="s">
        <v>192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4"/>
  </sheetPr>
  <dimension ref="A1:F10"/>
  <sheetViews>
    <sheetView workbookViewId="0" topLeftCell="A1">
      <selection activeCell="G10" sqref="G10"/>
    </sheetView>
  </sheetViews>
  <sheetFormatPr defaultColWidth="9.140625" defaultRowHeight="12.75"/>
  <cols>
    <col min="1" max="1" width="5.28125" style="32" customWidth="1"/>
    <col min="2" max="2" width="62.7109375" style="33" customWidth="1"/>
    <col min="3" max="3" width="12.8515625" style="34" customWidth="1"/>
    <col min="4" max="5" width="13.00390625" style="34" customWidth="1"/>
    <col min="6" max="6" width="12.421875" style="34" customWidth="1"/>
    <col min="7" max="16384" width="9.140625" style="34" customWidth="1"/>
  </cols>
  <sheetData>
    <row r="1" spans="1:5" ht="42" customHeight="1">
      <c r="A1" s="105" t="s">
        <v>71</v>
      </c>
      <c r="B1" s="106"/>
      <c r="C1" s="106"/>
      <c r="D1" s="106"/>
      <c r="E1" s="107"/>
    </row>
    <row r="2" spans="1:5" ht="42" customHeight="1">
      <c r="A2" s="40"/>
      <c r="B2" s="40" t="s">
        <v>69</v>
      </c>
      <c r="C2" s="40"/>
      <c r="D2" s="40"/>
      <c r="E2" s="40"/>
    </row>
    <row r="3" spans="1:5" s="46" customFormat="1" ht="42" customHeight="1">
      <c r="A3" s="45"/>
      <c r="B3" s="45"/>
      <c r="C3" s="45"/>
      <c r="D3" s="45"/>
      <c r="E3" s="45"/>
    </row>
    <row r="4" spans="1:6" ht="25.5">
      <c r="A4" s="41"/>
      <c r="B4" s="42"/>
      <c r="C4" s="47"/>
      <c r="D4" s="48" t="s">
        <v>190</v>
      </c>
      <c r="E4" s="43"/>
      <c r="F4" s="44"/>
    </row>
    <row r="5" spans="1:6" s="35" customFormat="1" ht="12.75" customHeight="1">
      <c r="A5" s="108" t="s">
        <v>59</v>
      </c>
      <c r="B5" s="108" t="s">
        <v>60</v>
      </c>
      <c r="C5" s="103" t="s">
        <v>61</v>
      </c>
      <c r="D5" s="103" t="s">
        <v>62</v>
      </c>
      <c r="E5" s="103" t="s">
        <v>63</v>
      </c>
      <c r="F5" s="103" t="s">
        <v>64</v>
      </c>
    </row>
    <row r="6" spans="1:6" s="35" customFormat="1" ht="15.75">
      <c r="A6" s="108"/>
      <c r="B6" s="108"/>
      <c r="C6" s="104"/>
      <c r="D6" s="104"/>
      <c r="E6" s="104"/>
      <c r="F6" s="104"/>
    </row>
    <row r="7" spans="1:6" ht="31.5">
      <c r="A7" s="36" t="s">
        <v>65</v>
      </c>
      <c r="B7" s="37" t="s">
        <v>178</v>
      </c>
      <c r="C7" s="38">
        <v>0</v>
      </c>
      <c r="D7" s="38">
        <v>0</v>
      </c>
      <c r="E7" s="38">
        <v>0</v>
      </c>
      <c r="F7" s="38">
        <v>0</v>
      </c>
    </row>
    <row r="8" spans="1:6" ht="38.25" customHeight="1">
      <c r="A8" s="36" t="s">
        <v>66</v>
      </c>
      <c r="B8" s="37" t="s">
        <v>179</v>
      </c>
      <c r="C8" s="38">
        <v>0</v>
      </c>
      <c r="D8" s="38">
        <v>0</v>
      </c>
      <c r="E8" s="38">
        <v>0</v>
      </c>
      <c r="F8" s="38">
        <v>0</v>
      </c>
    </row>
    <row r="9" spans="1:6" ht="47.25">
      <c r="A9" s="36" t="s">
        <v>67</v>
      </c>
      <c r="B9" s="37" t="s">
        <v>180</v>
      </c>
      <c r="C9" s="38">
        <v>0</v>
      </c>
      <c r="D9" s="38">
        <v>0</v>
      </c>
      <c r="E9" s="38">
        <v>0</v>
      </c>
      <c r="F9" s="38">
        <v>0</v>
      </c>
    </row>
    <row r="10" spans="1:6" ht="38.25">
      <c r="A10" s="36" t="s">
        <v>68</v>
      </c>
      <c r="B10" s="39" t="s">
        <v>181</v>
      </c>
      <c r="C10" s="88" t="s">
        <v>176</v>
      </c>
      <c r="D10" s="88" t="s">
        <v>176</v>
      </c>
      <c r="E10" s="88" t="s">
        <v>176</v>
      </c>
      <c r="F10" s="88" t="s">
        <v>176</v>
      </c>
    </row>
  </sheetData>
  <mergeCells count="7">
    <mergeCell ref="F5:F6"/>
    <mergeCell ref="A1:E1"/>
    <mergeCell ref="A5:A6"/>
    <mergeCell ref="B5:B6"/>
    <mergeCell ref="C5:C6"/>
    <mergeCell ref="D5:D6"/>
    <mergeCell ref="E5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2013-09-13T06:26:34Z</cp:lastPrinted>
  <dcterms:created xsi:type="dcterms:W3CDTF">2011-11-21T06:30:02Z</dcterms:created>
  <dcterms:modified xsi:type="dcterms:W3CDTF">2015-01-13T13:06:22Z</dcterms:modified>
  <cp:category/>
  <cp:version/>
  <cp:contentType/>
  <cp:contentStatus/>
</cp:coreProperties>
</file>